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fb04f34ba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6c58081f7954d04"/>
    <x:sheet xmlns:r="http://schemas.openxmlformats.org/officeDocument/2006/relationships" name="Budget" sheetId="2" r:id="Re1a63aaf9cd5442b"/>
    <x:sheet xmlns:r="http://schemas.openxmlformats.org/officeDocument/2006/relationships" name="CostLog" sheetId="3" r:id="R36a25718c5f24fbb"/>
    <x:sheet xmlns:r="http://schemas.openxmlformats.org/officeDocument/2006/relationships" name="Commitments" sheetId="4" r:id="Rf57def112b444c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"/>
  </x:numFmts>
  <x:fonts count="6">
    <x:font>
      <x:sz val="11"/>
      <x:name val="Carlito"/>
    </x:font>
    <x:font>
      <x:sz val="11"/>
      <x:color rgb="FF222222"/>
      <x:name val="IRANSansWeb(FaNum)"/>
    </x:font>
    <x:font>
      <x:b/>
      <x:sz val="18"/>
      <x:color rgb="FF174B35"/>
      <x:name val="IRANSansWeb(FaNum)"/>
    </x:font>
    <x:font>
      <x:sz val="11"/>
      <x:color rgb="FF0000FF"/>
      <x:name val="IRANSansWeb(FaNum)"/>
    </x:font>
    <x:font>
      <x:b/>
      <x:sz val="11"/>
      <x:color rgb="FFFFFFFF"/>
      <x:name val="IRANSansWeb(FaNum)"/>
    </x:font>
    <x:font>
      <x:sz val="10"/>
      <x:color rgb="FF555555"/>
      <x:name val="IRANSansWeb(FaNum)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174B35"/>
      </x:patternFill>
    </x:fill>
    <x:fill>
      <x:patternFill patternType="solid">
        <x:fgColor rgb="FFE8F0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200" fontId="3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horizontal="right" vertical="center" wrapText="1"/>
    </x:xf>
    <x:xf numFmtId="201" fontId="3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3">
    <x:dxf>
      <x:font>
        <x:color rgb="FF9C2424"/>
      </x:font>
      <x:fill>
        <x:patternFill patternType="solid">
          <x:bgColor rgb="FFFBE4E2"/>
        </x:patternFill>
      </x:fill>
    </x:dxf>
    <x:dxf>
      <x:font>
        <x:color rgb="FF9C2424"/>
      </x:font>
      <x:fill>
        <x:patternFill patternType="solid">
          <x:bgColor rgb="FFFBE4E2"/>
        </x:patternFill>
      </x:fill>
    </x:dxf>
    <x:dxf>
      <x:fill>
        <x:patternFill patternType="solid">
          <x:bgColor rgb="FFFB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86c093dbc4374" /><Relationship Type="http://schemas.openxmlformats.org/officeDocument/2006/relationships/theme" Target="/xl/theme/theme1.xml" Id="R0ef703ce6a634442" /><Relationship Type="http://schemas.openxmlformats.org/officeDocument/2006/relationships/sharedStrings" Target="/xl/sharedStrings.xml" Id="R2b6e2fdf1b1040db" /><Relationship Type="http://schemas.openxmlformats.org/officeDocument/2006/relationships/worksheet" Target="/xl/worksheets/sheet1.xml" Id="R46c58081f7954d04" /><Relationship Type="http://schemas.openxmlformats.org/officeDocument/2006/relationships/worksheet" Target="/xl/worksheets/sheet2.xml" Id="Re1a63aaf9cd5442b" /><Relationship Type="http://schemas.openxmlformats.org/officeDocument/2006/relationships/worksheet" Target="/xl/worksheets/sheet3.xml" Id="R36a25718c5f24fbb" /><Relationship Type="http://schemas.openxmlformats.org/officeDocument/2006/relationships/worksheet" Target="/xl/worksheets/sheet4.xml" Id="Rf57def112b444c8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9fbcfab9cd641f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IRANSansWeb(FaNum)"/>
                <a:ea typeface="IRANSansWeb(FaNum)"/>
                <a:cs typeface="IRANSansWeb(FaNum)"/>
              </a:rPr>
              <a:t>بودجه و پیش‌بینی نهایی (میلیون تومان)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IRANSansWeb(FaNum)"/>
              <a:ea typeface="IRANSansWeb(FaNum)"/>
              <a:cs typeface="IRANSansWeb(FaNum)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بودجه</c:v>
          </c:tx>
          <c:spPr>
            <a:solidFill xmlns:a="http://schemas.openxmlformats.org/drawingml/2006/main">
              <a:srgbClr val="829889"/>
            </a:solidFill>
          </c:spPr>
          <c:cat>
            <c:strRef>
              <c:f>'Summary'!$B$10:$B$17</c:f>
              <c:strCache>
                <c:ptCount val="0"/>
              </c:strCache>
            </c:strRef>
          </c:cat>
          <c:val>
            <c:numRef>
              <c:f>'Summary'!$C$10:$C$17</c:f>
              <c:numCache>
                <c:formatCode>#,##0.0</c:formatCode>
                <c:ptCount val="0"/>
              </c:numCache>
            </c:numRef>
          </c:val>
        </c:ser>
        <c:ser>
          <c:idx val="1"/>
          <c:order val="1"/>
          <c:tx>
            <c:v>پیش‌بینی نهایی</c:v>
          </c:tx>
          <c:spPr>
            <a:solidFill xmlns:a="http://schemas.openxmlformats.org/drawingml/2006/main">
              <a:srgbClr val="174B35"/>
            </a:solidFill>
          </c:spPr>
          <c:cat>
            <c:strRef>
              <c:f>'Summary'!$B$10:$B$17</c:f>
              <c:strCache>
                <c:ptCount val="0"/>
              </c:strCache>
            </c:strRef>
          </c:cat>
          <c:val>
            <c:numRef>
              <c:f>'Summary'!$F$10:$F$17</c:f>
              <c:numCache>
                <c:formatCode>#,##0.0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IRANSansWeb(FaNum)"/>
                <a:ea typeface="IRANSansWeb(FaNum)"/>
                <a:cs typeface="IRANSansWeb(FaNum)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IRANSansWeb(FaNum)"/>
                <a:ea typeface="IRANSansWeb(FaNum)"/>
                <a:cs typeface="IRANSansWeb(FaNum)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IRANSansWeb(FaNum)"/>
              <a:ea typeface="IRANSansWeb(FaNum)"/>
              <a:cs typeface="IRANSansWeb(FaNum)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34</xdr:row>
      <xdr:rowOff>0</xdr:rowOff>
    </xdr:from>
    <xdr:to>
      <xdr:col>7</xdr:col>
      <xdr:colOff>0</xdr:colOff>
      <xdr:row>49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9fbcfab9cd641f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79b643b938f4ea5" /></Relationships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13.130000114440918" hidden="0" customWidth="1"/>
    <x:col min="2" max="2" width="25.6299991607666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5" hidden="0" customWidth="1"/>
    <x:col min="8" max="8" width="3" hidden="0" customWidth="1"/>
    <x:col min="9" max="9" width="15.630000114440918" hidden="0" customWidth="1"/>
    <x:col min="10" max="10" width="15.630000114440918" hidden="0" customWidth="1"/>
    <x:col min="11" max="11" width="15.630000114440918" hidden="0" customWidth="1"/>
  </x:cols>
  <x:sheetData>
    <x:row r="1" ht="45" customHeight="1">
      <x:c r="A1" s="5" t="str">
        <x:v>کنترل بودجه و هزینه واقعی ساختمان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7" customHeight="1">
      <x:c r="A2" s="4" t="str">
        <x:v>مثال فرضی MS-DEMO-01. واحد همه مبالغ: میلیون تومان. اعداد آموزشی‌اند و قیمت روز ساختمان نیستند.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7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2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32" customHeight="1">
      <x:c r="A5" s="4" t="str">
        <x:v>تاریخ وضعیت</x:v>
      </x:c>
      <x:c r="B5" s="8" t="n">
        <x:v>46334</x:v>
      </x:c>
      <x:c r="C5" s="4"/>
      <x:c r="D5" s="4"/>
      <x:c r="E5" s="4"/>
      <x:c r="F5" s="4"/>
      <x:c r="G5" s="4"/>
      <x:c r="H5" s="4"/>
      <x:c r="I5" s="4"/>
      <x:c r="J5" s="4"/>
      <x:c r="K5" s="4"/>
    </x:row>
    <x:row r="6" ht="32" customHeight="1">
      <x:c r="A6" s="4" t="str">
        <x:v>واحد مبلغ</x:v>
      </x:c>
      <x:c r="B6" s="4" t="str">
        <x:v>میلیون تومان</x:v>
      </x:c>
      <x:c r="C6" s="4"/>
      <x:c r="D6" s="4"/>
      <x:c r="E6" s="4"/>
      <x:c r="F6" s="4"/>
      <x:c r="G6" s="4"/>
      <x:c r="H6" s="4"/>
      <x:c r="I6" s="4"/>
      <x:c r="J6" s="4"/>
      <x:c r="K6" s="4"/>
    </x:row>
    <x:row r="7" ht="32" customHeight="1">
      <x:c r="A7" s="4" t="str">
        <x:v>شناسه پروژه</x:v>
      </x:c>
      <x:c r="B7" s="4" t="str">
        <x:v>MS-DEMO-01</x:v>
      </x:c>
      <x:c r="C7" s="4"/>
      <x:c r="D7" s="4"/>
      <x:c r="E7" s="4"/>
      <x:c r="F7" s="4"/>
      <x:c r="G7" s="4"/>
      <x:c r="H7" s="4"/>
      <x:c r="I7" s="4"/>
      <x:c r="J7" s="4"/>
      <x:c r="K7" s="4"/>
    </x:row>
    <x:row r="8" ht="32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 ht="58" customHeight="1">
      <x:c r="A9" s="11" t="str">
        <x:v>حساب هزینه</x:v>
      </x:c>
      <x:c r="B9" s="11" t="str">
        <x:v>گروه WBS</x:v>
      </x:c>
      <x:c r="C9" s="11" t="str">
        <x:v>بودجه</x:v>
      </x:c>
      <x:c r="D9" s="11" t="str">
        <x:v>هزینه واقعی</x:v>
      </x:c>
      <x:c r="E9" s="11" t="str">
        <x:v>باقی‌مانده</x:v>
      </x:c>
      <x:c r="F9" s="11" t="str">
        <x:v>پیش‌بینی نهایی</x:v>
      </x:c>
      <x:c r="G9" s="11" t="str">
        <x:v>انحراف نهایی</x:v>
      </x:c>
      <x:c r="H9" s="4"/>
      <x:c r="I9" s="4"/>
      <x:c r="J9" s="4"/>
      <x:c r="K9" s="4"/>
    </x:row>
    <x:row r="10" ht="32" customHeight="1">
      <x:c r="A10" s="12" t="str">
        <x:f>'Budget'!A6</x:f>
        <x:v>C01</x:v>
      </x:c>
      <x:c r="B10" s="12" t="str">
        <x:f>'Budget'!C6</x:f>
        <x:v>تجهیز اولیه کارگاه</x:v>
      </x:c>
      <x:c r="C10" s="13" t="n">
        <x:f>'Budget'!D6</x:f>
        <x:v>5</x:v>
      </x:c>
      <x:c r="D10" s="13" t="n">
        <x:f>'Budget'!E6</x:f>
        <x:v>3</x:v>
      </x:c>
      <x:c r="E10" s="13" t="n">
        <x:f>'Budget'!H6</x:f>
        <x:v>1</x:v>
      </x:c>
      <x:c r="F10" s="13" t="n">
        <x:f>'Budget'!I6</x:f>
        <x:v>4</x:v>
      </x:c>
      <x:c r="G10" s="13" t="n">
        <x:f>'Budget'!J6</x:f>
        <x:v>1</x:v>
      </x:c>
      <x:c r="H10" s="4"/>
      <x:c r="I10" s="4"/>
      <x:c r="J10" s="4"/>
      <x:c r="K10" s="4"/>
    </x:row>
    <x:row r="11" ht="32" customHeight="1">
      <x:c r="A11" s="4" t="str">
        <x:f>'Budget'!A7</x:f>
        <x:v>C02</x:v>
      </x:c>
      <x:c r="B11" s="4" t="str">
        <x:f>'Budget'!C7</x:f>
        <x:v>آماده‌سازی و فونداسیون</x:v>
      </x:c>
      <x:c r="C11" s="14" t="n">
        <x:f>'Budget'!D7</x:f>
        <x:v>15</x:v>
      </x:c>
      <x:c r="D11" s="14" t="n">
        <x:f>'Budget'!E7</x:f>
        <x:v>8</x:v>
      </x:c>
      <x:c r="E11" s="14" t="n">
        <x:f>'Budget'!H7</x:f>
        <x:v>8</x:v>
      </x:c>
      <x:c r="F11" s="14" t="n">
        <x:f>'Budget'!I7</x:f>
        <x:v>16</x:v>
      </x:c>
      <x:c r="G11" s="14" t="n">
        <x:f>'Budget'!J7</x:f>
        <x:v>-1</x:v>
      </x:c>
      <x:c r="H11" s="4"/>
      <x:c r="I11" s="4"/>
      <x:c r="J11" s="4"/>
      <x:c r="K11" s="4"/>
    </x:row>
    <x:row r="12" ht="32" customHeight="1">
      <x:c r="A12" s="12" t="str">
        <x:f>'Budget'!A8</x:f>
        <x:v>C03</x:v>
      </x:c>
      <x:c r="B12" s="12" t="str">
        <x:f>'Budget'!C8</x:f>
        <x:v>سازه بتنی</x:v>
      </x:c>
      <x:c r="C12" s="13" t="n">
        <x:f>'Budget'!D8</x:f>
        <x:v>30</x:v>
      </x:c>
      <x:c r="D12" s="13" t="n">
        <x:f>'Budget'!E8</x:f>
        <x:v>12</x:v>
      </x:c>
      <x:c r="E12" s="13" t="n">
        <x:f>'Budget'!H8</x:f>
        <x:v>28</x:v>
      </x:c>
      <x:c r="F12" s="13" t="n">
        <x:f>'Budget'!I8</x:f>
        <x:v>40</x:v>
      </x:c>
      <x:c r="G12" s="13" t="n">
        <x:f>'Budget'!J8</x:f>
        <x:v>-10</x:v>
      </x:c>
      <x:c r="H12" s="4"/>
      <x:c r="I12" s="4"/>
      <x:c r="J12" s="4"/>
      <x:c r="K12" s="4"/>
    </x:row>
    <x:row r="13" ht="32" customHeight="1">
      <x:c r="A13" s="4" t="str">
        <x:f>'Budget'!A9</x:f>
        <x:v>C04</x:v>
      </x:c>
      <x:c r="B13" s="4" t="str">
        <x:f>'Budget'!C9</x:f>
        <x:v>دیوارچینی</x:v>
      </x:c>
      <x:c r="C13" s="14" t="n">
        <x:f>'Budget'!D9</x:f>
        <x:v>8</x:v>
      </x:c>
      <x:c r="D13" s="14" t="n">
        <x:f>'Budget'!E9</x:f>
        <x:v>3</x:v>
      </x:c>
      <x:c r="E13" s="14" t="n">
        <x:f>'Budget'!H9</x:f>
        <x:v>7</x:v>
      </x:c>
      <x:c r="F13" s="14" t="n">
        <x:f>'Budget'!I9</x:f>
        <x:v>10</x:v>
      </x:c>
      <x:c r="G13" s="14" t="n">
        <x:f>'Budget'!J9</x:f>
        <x:v>-2</x:v>
      </x:c>
      <x:c r="H13" s="4"/>
      <x:c r="I13" s="4"/>
      <x:c r="J13" s="4"/>
      <x:c r="K13" s="4"/>
    </x:row>
    <x:row r="14" ht="32" customHeight="1">
      <x:c r="A14" s="12" t="str">
        <x:f>'Budget'!A10</x:f>
        <x:v>C05</x:v>
      </x:c>
      <x:c r="B14" s="12" t="str">
        <x:f>'Budget'!C10</x:f>
        <x:v>تأسیسات مکانیکی و برقی</x:v>
      </x:c>
      <x:c r="C14" s="13" t="n">
        <x:f>'Budget'!D10</x:f>
        <x:v>12</x:v>
      </x:c>
      <x:c r="D14" s="13" t="n">
        <x:f>'Budget'!E10</x:f>
        <x:v>2</x:v>
      </x:c>
      <x:c r="E14" s="13" t="n">
        <x:f>'Budget'!H10</x:f>
        <x:v>13</x:v>
      </x:c>
      <x:c r="F14" s="13" t="n">
        <x:f>'Budget'!I10</x:f>
        <x:v>15</x:v>
      </x:c>
      <x:c r="G14" s="13" t="n">
        <x:f>'Budget'!J10</x:f>
        <x:v>-3</x:v>
      </x:c>
      <x:c r="H14" s="4"/>
      <x:c r="I14" s="4"/>
      <x:c r="J14" s="4"/>
      <x:c r="K14" s="4"/>
    </x:row>
    <x:row r="15" ht="32" customHeight="1">
      <x:c r="A15" s="4" t="str">
        <x:f>'Budget'!A11</x:f>
        <x:v>C06</x:v>
      </x:c>
      <x:c r="B15" s="4" t="str">
        <x:f>'Budget'!C11</x:f>
        <x:v>نازک‌کاری</x:v>
      </x:c>
      <x:c r="C15" s="14" t="n">
        <x:f>'Budget'!D11</x:f>
        <x:v>12</x:v>
      </x:c>
      <x:c r="D15" s="14" t="n">
        <x:f>'Budget'!E11</x:f>
        <x:v>3</x:v>
      </x:c>
      <x:c r="E15" s="14" t="n">
        <x:f>'Budget'!H11</x:f>
        <x:v>10</x:v>
      </x:c>
      <x:c r="F15" s="14" t="n">
        <x:f>'Budget'!I11</x:f>
        <x:v>13</x:v>
      </x:c>
      <x:c r="G15" s="14" t="n">
        <x:f>'Budget'!J11</x:f>
        <x:v>-1</x:v>
      </x:c>
      <x:c r="H15" s="4"/>
      <x:c r="I15" s="4"/>
      <x:c r="J15" s="4"/>
      <x:c r="K15" s="4"/>
    </x:row>
    <x:row r="16" ht="32" customHeight="1">
      <x:c r="A16" s="12" t="str">
        <x:f>'Budget'!A12</x:f>
        <x:v>C07</x:v>
      </x:c>
      <x:c r="B16" s="12" t="str">
        <x:f>'Budget'!C12</x:f>
        <x:v>نما و محوطه</x:v>
      </x:c>
      <x:c r="C16" s="13" t="n">
        <x:f>'Budget'!D12</x:f>
        <x:v>10</x:v>
      </x:c>
      <x:c r="D16" s="13" t="n">
        <x:f>'Budget'!E12</x:f>
        <x:v>2</x:v>
      </x:c>
      <x:c r="E16" s="13" t="n">
        <x:f>'Budget'!H12</x:f>
        <x:v>4</x:v>
      </x:c>
      <x:c r="F16" s="13" t="n">
        <x:f>'Budget'!I12</x:f>
        <x:v>6</x:v>
      </x:c>
      <x:c r="G16" s="13" t="n">
        <x:f>'Budget'!J12</x:f>
        <x:v>4</x:v>
      </x:c>
      <x:c r="H16" s="4"/>
      <x:c r="I16" s="4"/>
      <x:c r="J16" s="4"/>
      <x:c r="K16" s="4"/>
    </x:row>
    <x:row r="17" ht="32" customHeight="1">
      <x:c r="A17" s="4" t="str">
        <x:f>'Budget'!A13</x:f>
        <x:v>C08</x:v>
      </x:c>
      <x:c r="B17" s="4" t="str">
        <x:f>'Budget'!C13</x:f>
        <x:v>مدیریت کارگاه و تحویل</x:v>
      </x:c>
      <x:c r="C17" s="14" t="n">
        <x:f>'Budget'!D13</x:f>
        <x:v>8</x:v>
      </x:c>
      <x:c r="D17" s="14" t="n">
        <x:f>'Budget'!E13</x:f>
        <x:v>2</x:v>
      </x:c>
      <x:c r="E17" s="14" t="n">
        <x:f>'Budget'!H13</x:f>
        <x:v>4</x:v>
      </x:c>
      <x:c r="F17" s="14" t="n">
        <x:f>'Budget'!I13</x:f>
        <x:v>6</x:v>
      </x:c>
      <x:c r="G17" s="14" t="n">
        <x:f>'Budget'!J13</x:f>
        <x:v>2</x:v>
      </x:c>
      <x:c r="H17" s="4"/>
      <x:c r="I17" s="4"/>
      <x:c r="J17" s="4"/>
      <x:c r="K17" s="4"/>
    </x:row>
    <x:row r="18" ht="32" customHeight="1">
      <x:c r="A18" s="12"/>
      <x:c r="B18" s="12" t="str">
        <x:v>جمع پروژه</x:v>
      </x:c>
      <x:c r="C18" s="13" t="n">
        <x:f>SUM(C10:C17)</x:f>
        <x:v>100</x:v>
      </x:c>
      <x:c r="D18" s="13" t="n">
        <x:f>SUM(D10:D17)</x:f>
        <x:v>35</x:v>
      </x:c>
      <x:c r="E18" s="13" t="n">
        <x:f>SUM(E10:E17)</x:f>
        <x:v>75</x:v>
      </x:c>
      <x:c r="F18" s="13" t="n">
        <x:f>SUM(F10:F17)</x:f>
        <x:v>110</x:v>
      </x:c>
      <x:c r="G18" s="13" t="n">
        <x:f>SUM(G10:G17)</x:f>
        <x:v>-10</x:v>
      </x:c>
      <x:c r="H18" s="4"/>
      <x:c r="I18" s="4"/>
      <x:c r="J18" s="4"/>
      <x:c r="K18" s="4"/>
    </x:row>
    <x:row r="19" ht="32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</x:row>
    <x:row r="20" ht="32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</x:row>
    <x:row r="21" ht="32" customHeight="1">
      <x:c r="A21" s="4" t="str">
        <x:v>هشدار انحراف</x:v>
      </x:c>
      <x:c r="B21" s="4" t="str">
        <x:f>IF(G18&lt;0,"پیش‌بینی بیشتر از بودجه","در محدوده بودجه")</x:f>
        <x:v>پیش‌بینی بیشتر از بودجه</x:v>
      </x:c>
      <x:c r="C21" s="4"/>
      <x:c r="D21" s="4"/>
      <x:c r="E21" s="4"/>
      <x:c r="F21" s="4"/>
      <x:c r="G21" s="4"/>
      <x:c r="H21" s="4"/>
      <x:c r="I21" s="4"/>
      <x:c r="J21" s="4"/>
      <x:c r="K21" s="4"/>
    </x:row>
    <x:row r="22" ht="32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</x:row>
    <x:row r="23" ht="32" customHeight="1">
      <x:c r="A23" s="4" t="str">
        <x:v>کد تکراری سند</x:v>
      </x:c>
      <x:c r="B23" s="4" t="n">
        <x:f>COUNTIFS(CostLog!$H$6:$H$205,"تکراری")</x:f>
        <x:v>0</x:v>
      </x:c>
      <x:c r="C23" s="4"/>
      <x:c r="D23" s="4"/>
      <x:c r="E23" s="4"/>
      <x:c r="F23" s="4"/>
      <x:c r="G23" s="4"/>
      <x:c r="H23" s="4"/>
      <x:c r="I23" s="4"/>
      <x:c r="J23" s="4"/>
      <x:c r="K23" s="4"/>
    </x:row>
    <x:row r="24" ht="32" customHeight="1">
      <x:c r="A24" s="4" t="str">
        <x:v>ورودی ناقص</x:v>
      </x:c>
      <x:c r="B24" s="4" t="n">
        <x:f>SUMPRODUCT(--(CostLog!$H$6:$H$205="ناقص"))+SUMPRODUCT(--(Budget!$K$6:$K$13="ناقص"))</x:f>
        <x:v>0</x:v>
      </x:c>
      <x:c r="C24" s="4"/>
      <x:c r="D24" s="4"/>
      <x:c r="E24" s="4"/>
      <x:c r="F24" s="4"/>
      <x:c r="G24" s="4"/>
      <x:c r="H24" s="4"/>
      <x:c r="I24" s="4"/>
      <x:c r="J24" s="4"/>
      <x:c r="K24" s="4"/>
    </x:row>
    <x:row r="25" ht="32" customHeight="1">
      <x:c r="A25" s="4" t="str">
        <x:v>تعهد بیشتر از مبلغ</x:v>
      </x:c>
      <x:c r="B25" s="4" t="n">
        <x:f>COUNTIFS(Commitments!$G$6:$G$105,"بیشتر از قرارداد")</x:f>
        <x:v>0</x:v>
      </x:c>
      <x:c r="C25" s="4"/>
      <x:c r="D25" s="4"/>
      <x:c r="E25" s="4"/>
      <x:c r="F25" s="4"/>
      <x:c r="G25" s="4"/>
      <x:c r="H25" s="4"/>
      <x:c r="I25" s="4"/>
      <x:c r="J25" s="4"/>
      <x:c r="K25" s="4"/>
    </x:row>
    <x:row r="26" ht="32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</x:row>
    <x:row r="27" ht="32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</x:row>
    <x:row r="28" ht="32" customHeight="1">
      <x:c r="A28" s="15" t="str">
        <x:v>روش استفاده: ورودی‌های آبی در خانه‌های کرم را ویرایش کنید. تاریخ وضعیت فقط در B5 تغییر می‌کند. انحراف = بودجه منهای پیش‌بینی نهایی. قرمز یعنی اضافه‌هزینه.</x:v>
      </x:c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</x:row>
    <x:row r="29" ht="32" customHeight="1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</x:row>
    <x:row r="30" ht="32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</x:row>
    <x:row r="31" ht="32" customHeight="1">
      <x:c r="A31" s="15" t="str">
        <x:v>مبنای آموزشی: https://www.procore.com/library/construction-budget و https://support.microsoft.com/en-us/excel/functions/sumifs-function . هزینه ثبت‌شده الزاماً وجه پرداخت‌شده نیست.</x:v>
      </x:c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</x:row>
    <x:row r="32" ht="32" customHeight="1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</x:row>
    <x:row r="33" ht="32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</x:row>
    <x:row r="34" ht="32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</x:row>
    <x:row r="35" ht="32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</x:row>
    <x:row r="36" ht="32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</x:row>
    <x:row r="37" ht="32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</x:row>
    <x:row r="38" ht="32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</x:row>
    <x:row r="39" ht="32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</x:row>
    <x:row r="40" ht="32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</x:row>
    <x:row r="41" ht="32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</x:row>
    <x:row r="42" ht="32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</x:row>
    <x:row r="43" ht="32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</x:row>
    <x:row r="44" ht="32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</x:row>
    <x:row r="45" ht="32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</x:row>
    <x:row r="46" ht="32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</x:row>
    <x:row r="47" ht="32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</x:row>
    <x:row r="48" ht="32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</x:row>
    <x:row r="49" ht="32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</x:row>
    <x:row r="50" ht="32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</x:row>
    <x:row r="51" ht="32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</x:row>
    <x:row r="52" ht="32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</x:row>
  </x:sheetData>
  <x:mergeCells>
    <x:mergeCell ref="A1:K1"/>
    <x:mergeCell ref="A2:K3"/>
    <x:mergeCell ref="B21:D21"/>
    <x:mergeCell ref="A28:K29"/>
    <x:mergeCell ref="A31:K32"/>
  </x:mergeCells>
  <x:conditionalFormatting sqref="G10:G18">
    <x:cfRule type="cellIs" dxfId="0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279b643b938f4ea5"/>
</x:worksheet>
</file>

<file path=xl/worksheets/sheet2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10.630000114440918" hidden="0" customWidth="1"/>
    <x:col min="2" max="2" width="10" hidden="0" customWidth="1"/>
    <x:col min="3" max="3" width="29.3799991607666" hidden="0" customWidth="1"/>
    <x:col min="4" max="4" width="11.25" hidden="0" customWidth="1"/>
    <x:col min="5" max="5" width="12.5" hidden="0" customWidth="1"/>
    <x:col min="6" max="6" width="13.130000114440918" hidden="0" customWidth="1"/>
    <x:col min="7" max="7" width="13.130000114440918" hidden="0" customWidth="1"/>
    <x:col min="8" max="8" width="13.75" hidden="0" customWidth="1"/>
    <x:col min="9" max="9" width="14.380000114440918" hidden="0" customWidth="1"/>
    <x:col min="10" max="10" width="13.130000114440918" hidden="0" customWidth="1"/>
    <x:col min="11" max="11" width="12.5" hidden="0" customWidth="1"/>
  </x:cols>
  <x:sheetData>
    <x:row r="1" ht="45" customHeight="1">
      <x:c r="A1" s="5" t="str">
        <x:v>بودجه و پیش‌بینی هر حساب هزینه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7" customHeight="1">
      <x:c r="A2" s="4" t="str">
        <x:v>کدها به گروه‌های WBS مقاله نمونه ساختمان چهارطبقه متصل‌اند. هزینه باقی‌مانده = تعهد باز + کار سفارش‌داده‌نشده.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7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2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58" customHeight="1">
      <x:c r="A5" s="11" t="str">
        <x:v>حساب</x:v>
      </x:c>
      <x:c r="B5" s="11" t="str">
        <x:v>WBS</x:v>
      </x:c>
      <x:c r="C5" s="11" t="str">
        <x:v>گروه</x:v>
      </x:c>
      <x:c r="D5" s="11" t="str">
        <x:v>بودجه</x:v>
      </x:c>
      <x:c r="E5" s="11" t="str">
        <x:v>واقعی</x:v>
      </x:c>
      <x:c r="F5" s="11" t="str">
        <x:v>تعهد باز</x:v>
      </x:c>
      <x:c r="G5" s="11" t="str">
        <x:v>باقی بدون تعهد</x:v>
      </x:c>
      <x:c r="H5" s="11" t="str">
        <x:v>کل باقی‌مانده</x:v>
      </x:c>
      <x:c r="I5" s="11" t="str">
        <x:v>پیش‌بینی نهایی</x:v>
      </x:c>
      <x:c r="J5" s="11" t="str">
        <x:v>انحراف</x:v>
      </x:c>
      <x:c r="K5" s="11" t="str">
        <x:v>ورودی</x:v>
      </x:c>
    </x:row>
    <x:row r="6" ht="32" customHeight="1">
      <x:c r="A6" s="12" t="str">
        <x:v>C01</x:v>
      </x:c>
      <x:c r="B6" s="12" t="str">
        <x:v>1.1</x:v>
      </x:c>
      <x:c r="C6" s="12" t="str">
        <x:v>تجهیز اولیه کارگاه</x:v>
      </x:c>
      <x:c r="D6" s="16" t="n">
        <x:v>5</x:v>
      </x:c>
      <x:c r="E6" s="13" t="n">
        <x:f>SUMIFS(CostLog!$E$6:$E$205,CostLog!$C$6:$C$205,$A6,CostLog!$B$6:$B$205,"&lt;="&amp;Summary!$B$5)</x:f>
        <x:v>3</x:v>
      </x:c>
      <x:c r="F6" s="13" t="n">
        <x:f>SUMIFS(Commitments!$F$6:$F$105,Commitments!$B$6:$B$105,$A6)</x:f>
        <x:v>0</x:v>
      </x:c>
      <x:c r="G6" s="16" t="n">
        <x:v>1</x:v>
      </x:c>
      <x:c r="H6" s="13" t="n">
        <x:f>F6+G6</x:f>
        <x:v>1</x:v>
      </x:c>
      <x:c r="I6" s="13" t="n">
        <x:f>E6+H6</x:f>
        <x:v>4</x:v>
      </x:c>
      <x:c r="J6" s="13" t="n">
        <x:f>D6-I6</x:f>
        <x:v>1</x:v>
      </x:c>
      <x:c r="K6" s="12" t="str">
        <x:f>IF(COUNT(D6,G6)=2,"کامل","ناقص")</x:f>
        <x:v>کامل</x:v>
      </x:c>
    </x:row>
    <x:row r="7" ht="32" customHeight="1">
      <x:c r="A7" s="4" t="str">
        <x:v>C02</x:v>
      </x:c>
      <x:c r="B7" s="4" t="str">
        <x:v>1.2</x:v>
      </x:c>
      <x:c r="C7" s="4" t="str">
        <x:v>آماده‌سازی و فونداسیون</x:v>
      </x:c>
      <x:c r="D7" s="16" t="n">
        <x:v>15</x:v>
      </x:c>
      <x:c r="E7" s="14" t="n">
        <x:f>SUMIFS(CostLog!$E$6:$E$205,CostLog!$C$6:$C$205,$A7,CostLog!$B$6:$B$205,"&lt;="&amp;Summary!$B$5)</x:f>
        <x:v>8</x:v>
      </x:c>
      <x:c r="F7" s="14" t="n">
        <x:f>SUMIFS(Commitments!$F$6:$F$105,Commitments!$B$6:$B$105,$A7)</x:f>
        <x:v>5</x:v>
      </x:c>
      <x:c r="G7" s="16" t="n">
        <x:v>3</x:v>
      </x:c>
      <x:c r="H7" s="14" t="n">
        <x:f>F7+G7</x:f>
        <x:v>8</x:v>
      </x:c>
      <x:c r="I7" s="14" t="n">
        <x:f>E7+H7</x:f>
        <x:v>16</x:v>
      </x:c>
      <x:c r="J7" s="14" t="n">
        <x:f>D7-I7</x:f>
        <x:v>-1</x:v>
      </x:c>
      <x:c r="K7" s="4" t="str">
        <x:f>IF(COUNT(D7,G7)=2,"کامل","ناقص")</x:f>
        <x:v>کامل</x:v>
      </x:c>
    </x:row>
    <x:row r="8" ht="32" customHeight="1">
      <x:c r="A8" s="12" t="str">
        <x:v>C03</x:v>
      </x:c>
      <x:c r="B8" s="12" t="str">
        <x:v>1.3</x:v>
      </x:c>
      <x:c r="C8" s="12" t="str">
        <x:v>سازه بتنی</x:v>
      </x:c>
      <x:c r="D8" s="16" t="n">
        <x:v>30</x:v>
      </x:c>
      <x:c r="E8" s="13" t="n">
        <x:f>SUMIFS(CostLog!$E$6:$E$205,CostLog!$C$6:$C$205,$A8,CostLog!$B$6:$B$205,"&lt;="&amp;Summary!$B$5)</x:f>
        <x:v>12</x:v>
      </x:c>
      <x:c r="F8" s="13" t="n">
        <x:f>SUMIFS(Commitments!$F$6:$F$105,Commitments!$B$6:$B$105,$A8)</x:f>
        <x:v>20</x:v>
      </x:c>
      <x:c r="G8" s="16" t="n">
        <x:v>8</x:v>
      </x:c>
      <x:c r="H8" s="13" t="n">
        <x:f>F8+G8</x:f>
        <x:v>28</x:v>
      </x:c>
      <x:c r="I8" s="13" t="n">
        <x:f>E8+H8</x:f>
        <x:v>40</x:v>
      </x:c>
      <x:c r="J8" s="13" t="n">
        <x:f>D8-I8</x:f>
        <x:v>-10</x:v>
      </x:c>
      <x:c r="K8" s="12" t="str">
        <x:f>IF(COUNT(D8,G8)=2,"کامل","ناقص")</x:f>
        <x:v>کامل</x:v>
      </x:c>
    </x:row>
    <x:row r="9" ht="32" customHeight="1">
      <x:c r="A9" s="4" t="str">
        <x:v>C04</x:v>
      </x:c>
      <x:c r="B9" s="4" t="str">
        <x:v>1.4</x:v>
      </x:c>
      <x:c r="C9" s="4" t="str">
        <x:v>دیوارچینی</x:v>
      </x:c>
      <x:c r="D9" s="16" t="n">
        <x:v>8</x:v>
      </x:c>
      <x:c r="E9" s="14" t="n">
        <x:f>SUMIFS(CostLog!$E$6:$E$205,CostLog!$C$6:$C$205,$A9,CostLog!$B$6:$B$205,"&lt;="&amp;Summary!$B$5)</x:f>
        <x:v>3</x:v>
      </x:c>
      <x:c r="F9" s="14" t="n">
        <x:f>SUMIFS(Commitments!$F$6:$F$105,Commitments!$B$6:$B$105,$A9)</x:f>
        <x:v>5</x:v>
      </x:c>
      <x:c r="G9" s="16" t="n">
        <x:v>2</x:v>
      </x:c>
      <x:c r="H9" s="14" t="n">
        <x:f>F9+G9</x:f>
        <x:v>7</x:v>
      </x:c>
      <x:c r="I9" s="14" t="n">
        <x:f>E9+H9</x:f>
        <x:v>10</x:v>
      </x:c>
      <x:c r="J9" s="14" t="n">
        <x:f>D9-I9</x:f>
        <x:v>-2</x:v>
      </x:c>
      <x:c r="K9" s="4" t="str">
        <x:f>IF(COUNT(D9,G9)=2,"کامل","ناقص")</x:f>
        <x:v>کامل</x:v>
      </x:c>
    </x:row>
    <x:row r="10" ht="32" customHeight="1">
      <x:c r="A10" s="12" t="str">
        <x:v>C05</x:v>
      </x:c>
      <x:c r="B10" s="12" t="str">
        <x:v>1.5</x:v>
      </x:c>
      <x:c r="C10" s="12" t="str">
        <x:v>تأسیسات مکانیکی و برقی</x:v>
      </x:c>
      <x:c r="D10" s="16" t="n">
        <x:v>12</x:v>
      </x:c>
      <x:c r="E10" s="13" t="n">
        <x:f>SUMIFS(CostLog!$E$6:$E$205,CostLog!$C$6:$C$205,$A10,CostLog!$B$6:$B$205,"&lt;="&amp;Summary!$B$5)</x:f>
        <x:v>2</x:v>
      </x:c>
      <x:c r="F10" s="13" t="n">
        <x:f>SUMIFS(Commitments!$F$6:$F$105,Commitments!$B$6:$B$105,$A10)</x:f>
        <x:v>10</x:v>
      </x:c>
      <x:c r="G10" s="16" t="n">
        <x:v>3</x:v>
      </x:c>
      <x:c r="H10" s="13" t="n">
        <x:f>F10+G10</x:f>
        <x:v>13</x:v>
      </x:c>
      <x:c r="I10" s="13" t="n">
        <x:f>E10+H10</x:f>
        <x:v>15</x:v>
      </x:c>
      <x:c r="J10" s="13" t="n">
        <x:f>D10-I10</x:f>
        <x:v>-3</x:v>
      </x:c>
      <x:c r="K10" s="12" t="str">
        <x:f>IF(COUNT(D10,G10)=2,"کامل","ناقص")</x:f>
        <x:v>کامل</x:v>
      </x:c>
    </x:row>
    <x:row r="11" ht="32" customHeight="1">
      <x:c r="A11" s="4" t="str">
        <x:v>C06</x:v>
      </x:c>
      <x:c r="B11" s="4" t="str">
        <x:v>1.6</x:v>
      </x:c>
      <x:c r="C11" s="4" t="str">
        <x:v>نازک‌کاری</x:v>
      </x:c>
      <x:c r="D11" s="16" t="n">
        <x:v>12</x:v>
      </x:c>
      <x:c r="E11" s="14" t="n">
        <x:f>SUMIFS(CostLog!$E$6:$E$205,CostLog!$C$6:$C$205,$A11,CostLog!$B$6:$B$205,"&lt;="&amp;Summary!$B$5)</x:f>
        <x:v>3</x:v>
      </x:c>
      <x:c r="F11" s="14" t="n">
        <x:f>SUMIFS(Commitments!$F$6:$F$105,Commitments!$B$6:$B$105,$A11)</x:f>
        <x:v>5</x:v>
      </x:c>
      <x:c r="G11" s="16" t="n">
        <x:v>5</x:v>
      </x:c>
      <x:c r="H11" s="14" t="n">
        <x:f>F11+G11</x:f>
        <x:v>10</x:v>
      </x:c>
      <x:c r="I11" s="14" t="n">
        <x:f>E11+H11</x:f>
        <x:v>13</x:v>
      </x:c>
      <x:c r="J11" s="14" t="n">
        <x:f>D11-I11</x:f>
        <x:v>-1</x:v>
      </x:c>
      <x:c r="K11" s="4" t="str">
        <x:f>IF(COUNT(D11,G11)=2,"کامل","ناقص")</x:f>
        <x:v>کامل</x:v>
      </x:c>
    </x:row>
    <x:row r="12" ht="32" customHeight="1">
      <x:c r="A12" s="12" t="str">
        <x:v>C07</x:v>
      </x:c>
      <x:c r="B12" s="12" t="str">
        <x:v>1.7</x:v>
      </x:c>
      <x:c r="C12" s="12" t="str">
        <x:v>نما و محوطه</x:v>
      </x:c>
      <x:c r="D12" s="16" t="n">
        <x:v>10</x:v>
      </x:c>
      <x:c r="E12" s="13" t="n">
        <x:f>SUMIFS(CostLog!$E$6:$E$205,CostLog!$C$6:$C$205,$A12,CostLog!$B$6:$B$205,"&lt;="&amp;Summary!$B$5)</x:f>
        <x:v>2</x:v>
      </x:c>
      <x:c r="F12" s="13" t="n">
        <x:f>SUMIFS(Commitments!$F$6:$F$105,Commitments!$B$6:$B$105,$A12)</x:f>
        <x:v>0</x:v>
      </x:c>
      <x:c r="G12" s="16" t="n">
        <x:v>4</x:v>
      </x:c>
      <x:c r="H12" s="13" t="n">
        <x:f>F12+G12</x:f>
        <x:v>4</x:v>
      </x:c>
      <x:c r="I12" s="13" t="n">
        <x:f>E12+H12</x:f>
        <x:v>6</x:v>
      </x:c>
      <x:c r="J12" s="13" t="n">
        <x:f>D12-I12</x:f>
        <x:v>4</x:v>
      </x:c>
      <x:c r="K12" s="12" t="str">
        <x:f>IF(COUNT(D12,G12)=2,"کامل","ناقص")</x:f>
        <x:v>کامل</x:v>
      </x:c>
    </x:row>
    <x:row r="13" ht="32" customHeight="1">
      <x:c r="A13" s="4" t="str">
        <x:v>C08</x:v>
      </x:c>
      <x:c r="B13" s="4" t="str">
        <x:v>1.8</x:v>
      </x:c>
      <x:c r="C13" s="4" t="str">
        <x:v>مدیریت کارگاه و تحویل</x:v>
      </x:c>
      <x:c r="D13" s="16" t="n">
        <x:v>8</x:v>
      </x:c>
      <x:c r="E13" s="14" t="n">
        <x:f>SUMIFS(CostLog!$E$6:$E$205,CostLog!$C$6:$C$205,$A13,CostLog!$B$6:$B$205,"&lt;="&amp;Summary!$B$5)</x:f>
        <x:v>2</x:v>
      </x:c>
      <x:c r="F13" s="14" t="n">
        <x:f>SUMIFS(Commitments!$F$6:$F$105,Commitments!$B$6:$B$105,$A13)</x:f>
        <x:v>0</x:v>
      </x:c>
      <x:c r="G13" s="16" t="n">
        <x:v>4</x:v>
      </x:c>
      <x:c r="H13" s="14" t="n">
        <x:f>F13+G13</x:f>
        <x:v>4</x:v>
      </x:c>
      <x:c r="I13" s="14" t="n">
        <x:f>E13+H13</x:f>
        <x:v>6</x:v>
      </x:c>
      <x:c r="J13" s="14" t="n">
        <x:f>D13-I13</x:f>
        <x:v>2</x:v>
      </x:c>
      <x:c r="K13" s="4" t="str">
        <x:f>IF(COUNT(D13,G13)=2,"کامل","ناقص")</x:f>
        <x:v>کامل</x:v>
      </x:c>
    </x:row>
    <x:row r="14" ht="32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</x:row>
    <x:row r="15" ht="32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</x:row>
    <x:row r="16" ht="32" customHeight="1">
      <x:c r="A16" s="15" t="str">
        <x:v>پیش‌بینی با برآورد باقی‌مانده به‌روز می‌شود. بودجه مصوب را برای پنهان‌کردن انحراف تغییر ندهید. خانه خالی در ورودی، صفر واقعی نیست.</x:v>
      </x:c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</x:row>
    <x:row r="17" ht="32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</x:row>
    <x:row r="18" ht="32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</x:row>
    <x:row r="19" ht="32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</x:row>
  </x:sheetData>
  <x:mergeCells>
    <x:mergeCell ref="A1:K1"/>
    <x:mergeCell ref="A2:K3"/>
    <x:mergeCell ref="A16:K17"/>
  </x:mergeCells>
  <x:conditionalFormatting sqref="J6:J13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12.5" hidden="0" customWidth="1"/>
    <x:col min="2" max="2" width="14.380000114440918" hidden="0" customWidth="1"/>
    <x:col min="3" max="3" width="10.630000114440918" hidden="0" customWidth="1"/>
    <x:col min="4" max="4" width="33.75" hidden="0" customWidth="1"/>
    <x:col min="5" max="5" width="13.130000114440918" hidden="0" customWidth="1"/>
    <x:col min="6" max="6" width="12.5" hidden="0" customWidth="1"/>
    <x:col min="7" max="7" width="15.630000114440918" hidden="0" customWidth="1"/>
    <x:col min="8" max="8" width="12.5" hidden="0" customWidth="1"/>
  </x:cols>
  <x:sheetData>
    <x:row r="1" ht="45" customHeight="1">
      <x:c r="A1" s="5" t="str">
        <x:v>دفتر هزینه ثبت‌شده</x:v>
      </x:c>
      <x:c r="B1" s="5"/>
      <x:c r="C1" s="5"/>
      <x:c r="D1" s="5"/>
      <x:c r="E1" s="5"/>
      <x:c r="F1" s="5"/>
      <x:c r="G1" s="5"/>
      <x:c r="H1" s="5"/>
    </x:row>
    <x:row r="2" ht="27" customHeight="1">
      <x:c r="A2" s="4" t="str">
        <x:v>۲۰ ثبت کاملاً فرضی. تاریخ‌ها میلادی و مبالغ عددی‌اند. سند جدید را از ردیف ۲۶ تا ۲۰۵ اضافه کنید.</x:v>
      </x:c>
      <x:c r="B2" s="4"/>
      <x:c r="C2" s="4"/>
      <x:c r="D2" s="4"/>
      <x:c r="E2" s="4"/>
      <x:c r="F2" s="4"/>
      <x:c r="G2" s="4"/>
      <x:c r="H2" s="4"/>
    </x:row>
    <x:row r="3" ht="27" customHeight="1">
      <x:c r="A3" s="4"/>
      <x:c r="B3" s="4"/>
      <x:c r="C3" s="4"/>
      <x:c r="D3" s="4"/>
      <x:c r="E3" s="4"/>
      <x:c r="F3" s="4"/>
      <x:c r="G3" s="4"/>
      <x:c r="H3" s="4"/>
    </x:row>
    <x:row r="4" ht="32" customHeight="1">
      <x:c r="A4" s="4"/>
      <x:c r="B4" s="4"/>
      <x:c r="C4" s="4"/>
      <x:c r="D4" s="4"/>
      <x:c r="E4" s="4"/>
      <x:c r="F4" s="4"/>
      <x:c r="G4" s="4"/>
      <x:c r="H4" s="4"/>
    </x:row>
    <x:row r="5" ht="58" customHeight="1">
      <x:c r="A5" s="11" t="str">
        <x:v>شناسه سند</x:v>
      </x:c>
      <x:c r="B5" s="11" t="str">
        <x:v>تاریخ شناسایی</x:v>
      </x:c>
      <x:c r="C5" s="11" t="str">
        <x:v>حساب هزینه</x:v>
      </x:c>
      <x:c r="D5" s="11" t="str">
        <x:v>شرح</x:v>
      </x:c>
      <x:c r="E5" s="11" t="str">
        <x:v>مبلغ هزینه</x:v>
      </x:c>
      <x:c r="F5" s="11" t="str">
        <x:v>شناسه سفارش</x:v>
      </x:c>
      <x:c r="G5" s="11" t="str">
        <x:v>وضعیت پرداخت</x:v>
      </x:c>
      <x:c r="H5" s="11" t="str">
        <x:v>کنترل سند</x:v>
      </x:c>
    </x:row>
    <x:row r="6" ht="32" customHeight="1">
      <x:c r="A6" s="7" t="str">
        <x:v>TX01</x:v>
      </x:c>
      <x:c r="B6" s="8" t="n">
        <x:v>46306</x:v>
      </x:c>
      <x:c r="C6" s="7" t="str">
        <x:v>C01</x:v>
      </x:c>
      <x:c r="D6" s="7" t="str">
        <x:v>ثبت آموزشی تجهیز اولیه کارگاه</x:v>
      </x:c>
      <x:c r="E6" s="16" t="n">
        <x:v>1</x:v>
      </x:c>
      <x:c r="F6" s="7" t="str"/>
      <x:c r="G6" s="7" t="str">
        <x:v>تسویه شده</x:v>
      </x:c>
      <x:c r="H6" s="4" t="str">
        <x:f>IF(A6="","",IF(COUNTIFS($A$6:$A$205,A6)&gt;1,"تکراری",IF(OR(COUNT(B6,E6)&lt;&gt;2,C6=""),"ناقص","کامل")))</x:f>
        <x:v>کامل</x:v>
      </x:c>
    </x:row>
    <x:row r="7" ht="32" customHeight="1">
      <x:c r="A7" s="7" t="str">
        <x:v>TX02</x:v>
      </x:c>
      <x:c r="B7" s="8" t="n">
        <x:v>46307</x:v>
      </x:c>
      <x:c r="C7" s="7" t="str">
        <x:v>C01</x:v>
      </x:c>
      <x:c r="D7" s="7" t="str">
        <x:v>ثبت آموزشی تجهیز اولیه کارگاه</x:v>
      </x:c>
      <x:c r="E7" s="16" t="n">
        <x:v>1</x:v>
      </x:c>
      <x:c r="F7" s="7" t="str"/>
      <x:c r="G7" s="7" t="str">
        <x:v>تسویه نشده</x:v>
      </x:c>
      <x:c r="H7" s="4" t="str">
        <x:f>IF(A7="","",IF(COUNTIFS($A$6:$A$205,A7)&gt;1,"تکراری",IF(OR(COUNT(B7,E7)&lt;&gt;2,C7=""),"ناقص","کامل")))</x:f>
        <x:v>کامل</x:v>
      </x:c>
    </x:row>
    <x:row r="8" ht="32" customHeight="1">
      <x:c r="A8" s="7" t="str">
        <x:v>TX03</x:v>
      </x:c>
      <x:c r="B8" s="8" t="n">
        <x:v>46308</x:v>
      </x:c>
      <x:c r="C8" s="7" t="str">
        <x:v>C01</x:v>
      </x:c>
      <x:c r="D8" s="7" t="str">
        <x:v>ثبت آموزشی تجهیز اولیه کارگاه</x:v>
      </x:c>
      <x:c r="E8" s="16" t="n">
        <x:v>1</x:v>
      </x:c>
      <x:c r="F8" s="7" t="str"/>
      <x:c r="G8" s="7" t="str">
        <x:v>تسویه شده</x:v>
      </x:c>
      <x:c r="H8" s="4" t="str">
        <x:f>IF(A8="","",IF(COUNTIFS($A$6:$A$205,A8)&gt;1,"تکراری",IF(OR(COUNT(B8,E8)&lt;&gt;2,C8=""),"ناقص","کامل")))</x:f>
        <x:v>کامل</x:v>
      </x:c>
    </x:row>
    <x:row r="9" ht="32" customHeight="1">
      <x:c r="A9" s="7" t="str">
        <x:v>TX04</x:v>
      </x:c>
      <x:c r="B9" s="8" t="n">
        <x:v>46309</x:v>
      </x:c>
      <x:c r="C9" s="7" t="str">
        <x:v>C02</x:v>
      </x:c>
      <x:c r="D9" s="7" t="str">
        <x:v>ثبت آموزشی آماده‌سازی و فونداسیون</x:v>
      </x:c>
      <x:c r="E9" s="16" t="n">
        <x:v>2</x:v>
      </x:c>
      <x:c r="F9" s="7" t="str"/>
      <x:c r="G9" s="7" t="str">
        <x:v>تسویه شده</x:v>
      </x:c>
      <x:c r="H9" s="4" t="str">
        <x:f>IF(A9="","",IF(COUNTIFS($A$6:$A$205,A9)&gt;1,"تکراری",IF(OR(COUNT(B9,E9)&lt;&gt;2,C9=""),"ناقص","کامل")))</x:f>
        <x:v>کامل</x:v>
      </x:c>
    </x:row>
    <x:row r="10" ht="32" customHeight="1">
      <x:c r="A10" s="7" t="str">
        <x:v>TX05</x:v>
      </x:c>
      <x:c r="B10" s="8" t="n">
        <x:v>46310</x:v>
      </x:c>
      <x:c r="C10" s="7" t="str">
        <x:v>C02</x:v>
      </x:c>
      <x:c r="D10" s="7" t="str">
        <x:v>ثبت آموزشی آماده‌سازی و فونداسیون</x:v>
      </x:c>
      <x:c r="E10" s="16" t="n">
        <x:v>3</x:v>
      </x:c>
      <x:c r="F10" s="7" t="str"/>
      <x:c r="G10" s="7" t="str">
        <x:v>تسویه نشده</x:v>
      </x:c>
      <x:c r="H10" s="4" t="str">
        <x:f>IF(A10="","",IF(COUNTIFS($A$6:$A$205,A10)&gt;1,"تکراری",IF(OR(COUNT(B10,E10)&lt;&gt;2,C10=""),"ناقص","کامل")))</x:f>
        <x:v>کامل</x:v>
      </x:c>
    </x:row>
    <x:row r="11" ht="32" customHeight="1">
      <x:c r="A11" s="7" t="str">
        <x:v>TX06</x:v>
      </x:c>
      <x:c r="B11" s="8" t="n">
        <x:v>46311</x:v>
      </x:c>
      <x:c r="C11" s="7" t="str">
        <x:v>C02</x:v>
      </x:c>
      <x:c r="D11" s="7" t="str">
        <x:v>ثبت آموزشی آماده‌سازی و فونداسیون</x:v>
      </x:c>
      <x:c r="E11" s="16" t="n">
        <x:v>3</x:v>
      </x:c>
      <x:c r="F11" s="7" t="str">
        <x:v>PO01</x:v>
      </x:c>
      <x:c r="G11" s="7" t="str">
        <x:v>تسویه شده</x:v>
      </x:c>
      <x:c r="H11" s="4" t="str">
        <x:f>IF(A11="","",IF(COUNTIFS($A$6:$A$205,A11)&gt;1,"تکراری",IF(OR(COUNT(B11,E11)&lt;&gt;2,C11=""),"ناقص","کامل")))</x:f>
        <x:v>کامل</x:v>
      </x:c>
    </x:row>
    <x:row r="12" ht="32" customHeight="1">
      <x:c r="A12" s="7" t="str">
        <x:v>TX07</x:v>
      </x:c>
      <x:c r="B12" s="8" t="n">
        <x:v>46312</x:v>
      </x:c>
      <x:c r="C12" s="7" t="str">
        <x:v>C03</x:v>
      </x:c>
      <x:c r="D12" s="7" t="str">
        <x:v>ثبت آموزشی سازه بتنی</x:v>
      </x:c>
      <x:c r="E12" s="16" t="n">
        <x:v>3</x:v>
      </x:c>
      <x:c r="F12" s="7" t="str">
        <x:v>PO02</x:v>
      </x:c>
      <x:c r="G12" s="7" t="str">
        <x:v>تسویه شده</x:v>
      </x:c>
      <x:c r="H12" s="4" t="str">
        <x:f>IF(A12="","",IF(COUNTIFS($A$6:$A$205,A12)&gt;1,"تکراری",IF(OR(COUNT(B12,E12)&lt;&gt;2,C12=""),"ناقص","کامل")))</x:f>
        <x:v>کامل</x:v>
      </x:c>
    </x:row>
    <x:row r="13" ht="32" customHeight="1">
      <x:c r="A13" s="7" t="str">
        <x:v>TX08</x:v>
      </x:c>
      <x:c r="B13" s="8" t="n">
        <x:v>46313</x:v>
      </x:c>
      <x:c r="C13" s="7" t="str">
        <x:v>C03</x:v>
      </x:c>
      <x:c r="D13" s="7" t="str">
        <x:v>ثبت آموزشی سازه بتنی</x:v>
      </x:c>
      <x:c r="E13" s="16" t="n">
        <x:v>3</x:v>
      </x:c>
      <x:c r="F13" s="7" t="str">
        <x:v>PO02</x:v>
      </x:c>
      <x:c r="G13" s="7" t="str">
        <x:v>تسویه نشده</x:v>
      </x:c>
      <x:c r="H13" s="4" t="str">
        <x:f>IF(A13="","",IF(COUNTIFS($A$6:$A$205,A13)&gt;1,"تکراری",IF(OR(COUNT(B13,E13)&lt;&gt;2,C13=""),"ناقص","کامل")))</x:f>
        <x:v>کامل</x:v>
      </x:c>
    </x:row>
    <x:row r="14" ht="32" customHeight="1">
      <x:c r="A14" s="7" t="str">
        <x:v>TX09</x:v>
      </x:c>
      <x:c r="B14" s="8" t="n">
        <x:v>46314</x:v>
      </x:c>
      <x:c r="C14" s="7" t="str">
        <x:v>C03</x:v>
      </x:c>
      <x:c r="D14" s="7" t="str">
        <x:v>ثبت آموزشی سازه بتنی</x:v>
      </x:c>
      <x:c r="E14" s="16" t="n">
        <x:v>3</x:v>
      </x:c>
      <x:c r="F14" s="7" t="str"/>
      <x:c r="G14" s="7" t="str">
        <x:v>تسویه شده</x:v>
      </x:c>
      <x:c r="H14" s="4" t="str">
        <x:f>IF(A14="","",IF(COUNTIFS($A$6:$A$205,A14)&gt;1,"تکراری",IF(OR(COUNT(B14,E14)&lt;&gt;2,C14=""),"ناقص","کامل")))</x:f>
        <x:v>کامل</x:v>
      </x:c>
    </x:row>
    <x:row r="15" ht="32" customHeight="1">
      <x:c r="A15" s="7" t="str">
        <x:v>TX10</x:v>
      </x:c>
      <x:c r="B15" s="8" t="n">
        <x:v>46315</x:v>
      </x:c>
      <x:c r="C15" s="7" t="str">
        <x:v>C03</x:v>
      </x:c>
      <x:c r="D15" s="7" t="str">
        <x:v>ثبت آموزشی سازه بتنی</x:v>
      </x:c>
      <x:c r="E15" s="16" t="n">
        <x:v>3</x:v>
      </x:c>
      <x:c r="F15" s="7" t="str"/>
      <x:c r="G15" s="7" t="str">
        <x:v>تسویه نشده</x:v>
      </x:c>
      <x:c r="H15" s="4" t="str">
        <x:f>IF(A15="","",IF(COUNTIFS($A$6:$A$205,A15)&gt;1,"تکراری",IF(OR(COUNT(B15,E15)&lt;&gt;2,C15=""),"ناقص","کامل")))</x:f>
        <x:v>کامل</x:v>
      </x:c>
    </x:row>
    <x:row r="16" ht="32" customHeight="1">
      <x:c r="A16" s="7" t="str">
        <x:v>TX11</x:v>
      </x:c>
      <x:c r="B16" s="8" t="n">
        <x:v>46316</x:v>
      </x:c>
      <x:c r="C16" s="7" t="str">
        <x:v>C04</x:v>
      </x:c>
      <x:c r="D16" s="7" t="str">
        <x:v>ثبت آموزشی دیوارچینی</x:v>
      </x:c>
      <x:c r="E16" s="16" t="n">
        <x:v>1</x:v>
      </x:c>
      <x:c r="F16" s="7" t="str"/>
      <x:c r="G16" s="7" t="str">
        <x:v>تسویه شده</x:v>
      </x:c>
      <x:c r="H16" s="4" t="str">
        <x:f>IF(A16="","",IF(COUNTIFS($A$6:$A$205,A16)&gt;1,"تکراری",IF(OR(COUNT(B16,E16)&lt;&gt;2,C16=""),"ناقص","کامل")))</x:f>
        <x:v>کامل</x:v>
      </x:c>
    </x:row>
    <x:row r="17" ht="32" customHeight="1">
      <x:c r="A17" s="7" t="str">
        <x:v>TX12</x:v>
      </x:c>
      <x:c r="B17" s="8" t="n">
        <x:v>46317</x:v>
      </x:c>
      <x:c r="C17" s="7" t="str">
        <x:v>C04</x:v>
      </x:c>
      <x:c r="D17" s="7" t="str">
        <x:v>ثبت آموزشی دیوارچینی</x:v>
      </x:c>
      <x:c r="E17" s="16" t="n">
        <x:v>2</x:v>
      </x:c>
      <x:c r="F17" s="7" t="str">
        <x:v>PO03</x:v>
      </x:c>
      <x:c r="G17" s="7" t="str">
        <x:v>تسویه نشده</x:v>
      </x:c>
      <x:c r="H17" s="4" t="str">
        <x:f>IF(A17="","",IF(COUNTIFS($A$6:$A$205,A17)&gt;1,"تکراری",IF(OR(COUNT(B17,E17)&lt;&gt;2,C17=""),"ناقص","کامل")))</x:f>
        <x:v>کامل</x:v>
      </x:c>
    </x:row>
    <x:row r="18" ht="32" customHeight="1">
      <x:c r="A18" s="7" t="str">
        <x:v>TX13</x:v>
      </x:c>
      <x:c r="B18" s="8" t="n">
        <x:v>46318</x:v>
      </x:c>
      <x:c r="C18" s="7" t="str">
        <x:v>C05</x:v>
      </x:c>
      <x:c r="D18" s="7" t="str">
        <x:v>ثبت آموزشی تأسیسات مکانیکی و برقی</x:v>
      </x:c>
      <x:c r="E18" s="16" t="n">
        <x:v>1</x:v>
      </x:c>
      <x:c r="F18" s="7" t="str">
        <x:v>PO04</x:v>
      </x:c>
      <x:c r="G18" s="7" t="str">
        <x:v>تسویه شده</x:v>
      </x:c>
      <x:c r="H18" s="4" t="str">
        <x:f>IF(A18="","",IF(COUNTIFS($A$6:$A$205,A18)&gt;1,"تکراری",IF(OR(COUNT(B18,E18)&lt;&gt;2,C18=""),"ناقص","کامل")))</x:f>
        <x:v>کامل</x:v>
      </x:c>
    </x:row>
    <x:row r="19" ht="32" customHeight="1">
      <x:c r="A19" s="7" t="str">
        <x:v>TX14</x:v>
      </x:c>
      <x:c r="B19" s="8" t="n">
        <x:v>46319</x:v>
      </x:c>
      <x:c r="C19" s="7" t="str">
        <x:v>C05</x:v>
      </x:c>
      <x:c r="D19" s="7" t="str">
        <x:v>ثبت آموزشی تأسیسات مکانیکی و برقی</x:v>
      </x:c>
      <x:c r="E19" s="16" t="n">
        <x:v>1</x:v>
      </x:c>
      <x:c r="F19" s="7" t="str">
        <x:v>PO04</x:v>
      </x:c>
      <x:c r="G19" s="7" t="str">
        <x:v>تسویه نشده</x:v>
      </x:c>
      <x:c r="H19" s="4" t="str">
        <x:f>IF(A19="","",IF(COUNTIFS($A$6:$A$205,A19)&gt;1,"تکراری",IF(OR(COUNT(B19,E19)&lt;&gt;2,C19=""),"ناقص","کامل")))</x:f>
        <x:v>کامل</x:v>
      </x:c>
    </x:row>
    <x:row r="20" ht="32" customHeight="1">
      <x:c r="A20" s="7" t="str">
        <x:v>TX15</x:v>
      </x:c>
      <x:c r="B20" s="8" t="n">
        <x:v>46320</x:v>
      </x:c>
      <x:c r="C20" s="7" t="str">
        <x:v>C06</x:v>
      </x:c>
      <x:c r="D20" s="7" t="str">
        <x:v>ثبت آموزشی نازک‌کاری</x:v>
      </x:c>
      <x:c r="E20" s="16" t="n">
        <x:v>1</x:v>
      </x:c>
      <x:c r="F20" s="7" t="str"/>
      <x:c r="G20" s="7" t="str">
        <x:v>تسویه شده</x:v>
      </x:c>
      <x:c r="H20" s="4" t="str">
        <x:f>IF(A20="","",IF(COUNTIFS($A$6:$A$205,A20)&gt;1,"تکراری",IF(OR(COUNT(B20,E20)&lt;&gt;2,C20=""),"ناقص","کامل")))</x:f>
        <x:v>کامل</x:v>
      </x:c>
    </x:row>
    <x:row r="21" ht="32" customHeight="1">
      <x:c r="A21" s="7" t="str">
        <x:v>TX16</x:v>
      </x:c>
      <x:c r="B21" s="8" t="n">
        <x:v>46321</x:v>
      </x:c>
      <x:c r="C21" s="7" t="str">
        <x:v>C06</x:v>
      </x:c>
      <x:c r="D21" s="7" t="str">
        <x:v>ثبت آموزشی نازک‌کاری</x:v>
      </x:c>
      <x:c r="E21" s="16" t="n">
        <x:v>2</x:v>
      </x:c>
      <x:c r="F21" s="7" t="str">
        <x:v>PO05</x:v>
      </x:c>
      <x:c r="G21" s="7" t="str">
        <x:v>تسویه نشده</x:v>
      </x:c>
      <x:c r="H21" s="4" t="str">
        <x:f>IF(A21="","",IF(COUNTIFS($A$6:$A$205,A21)&gt;1,"تکراری",IF(OR(COUNT(B21,E21)&lt;&gt;2,C21=""),"ناقص","کامل")))</x:f>
        <x:v>کامل</x:v>
      </x:c>
    </x:row>
    <x:row r="22" ht="32" customHeight="1">
      <x:c r="A22" s="7" t="str">
        <x:v>TX17</x:v>
      </x:c>
      <x:c r="B22" s="8" t="n">
        <x:v>46322</x:v>
      </x:c>
      <x:c r="C22" s="7" t="str">
        <x:v>C07</x:v>
      </x:c>
      <x:c r="D22" s="7" t="str">
        <x:v>ثبت آموزشی نما و محوطه</x:v>
      </x:c>
      <x:c r="E22" s="16" t="n">
        <x:v>1</x:v>
      </x:c>
      <x:c r="F22" s="7" t="str"/>
      <x:c r="G22" s="7" t="str">
        <x:v>تسویه شده</x:v>
      </x:c>
      <x:c r="H22" s="4" t="str">
        <x:f>IF(A22="","",IF(COUNTIFS($A$6:$A$205,A22)&gt;1,"تکراری",IF(OR(COUNT(B22,E22)&lt;&gt;2,C22=""),"ناقص","کامل")))</x:f>
        <x:v>کامل</x:v>
      </x:c>
    </x:row>
    <x:row r="23" ht="32" customHeight="1">
      <x:c r="A23" s="7" t="str">
        <x:v>TX18</x:v>
      </x:c>
      <x:c r="B23" s="8" t="n">
        <x:v>46323</x:v>
      </x:c>
      <x:c r="C23" s="7" t="str">
        <x:v>C07</x:v>
      </x:c>
      <x:c r="D23" s="7" t="str">
        <x:v>ثبت آموزشی نما و محوطه</x:v>
      </x:c>
      <x:c r="E23" s="16" t="n">
        <x:v>1</x:v>
      </x:c>
      <x:c r="F23" s="7" t="str"/>
      <x:c r="G23" s="7" t="str">
        <x:v>تسویه نشده</x:v>
      </x:c>
      <x:c r="H23" s="4" t="str">
        <x:f>IF(A23="","",IF(COUNTIFS($A$6:$A$205,A23)&gt;1,"تکراری",IF(OR(COUNT(B23,E23)&lt;&gt;2,C23=""),"ناقص","کامل")))</x:f>
        <x:v>کامل</x:v>
      </x:c>
    </x:row>
    <x:row r="24" ht="32" customHeight="1">
      <x:c r="A24" s="7" t="str">
        <x:v>TX19</x:v>
      </x:c>
      <x:c r="B24" s="8" t="n">
        <x:v>46324</x:v>
      </x:c>
      <x:c r="C24" s="7" t="str">
        <x:v>C08</x:v>
      </x:c>
      <x:c r="D24" s="7" t="str">
        <x:v>ثبت آموزشی مدیریت کارگاه و تحویل</x:v>
      </x:c>
      <x:c r="E24" s="16" t="n">
        <x:v>1</x:v>
      </x:c>
      <x:c r="F24" s="7" t="str"/>
      <x:c r="G24" s="7" t="str">
        <x:v>تسویه شده</x:v>
      </x:c>
      <x:c r="H24" s="4" t="str">
        <x:f>IF(A24="","",IF(COUNTIFS($A$6:$A$205,A24)&gt;1,"تکراری",IF(OR(COUNT(B24,E24)&lt;&gt;2,C24=""),"ناقص","کامل")))</x:f>
        <x:v>کامل</x:v>
      </x:c>
    </x:row>
    <x:row r="25" ht="32" customHeight="1">
      <x:c r="A25" s="7" t="str">
        <x:v>TX20</x:v>
      </x:c>
      <x:c r="B25" s="8" t="n">
        <x:v>46325</x:v>
      </x:c>
      <x:c r="C25" s="7" t="str">
        <x:v>C08</x:v>
      </x:c>
      <x:c r="D25" s="7" t="str">
        <x:v>ثبت آموزشی مدیریت کارگاه و تحویل</x:v>
      </x:c>
      <x:c r="E25" s="16" t="n">
        <x:v>1</x:v>
      </x:c>
      <x:c r="F25" s="7" t="str"/>
      <x:c r="G25" s="7" t="str">
        <x:v>تسویه نشده</x:v>
      </x:c>
      <x:c r="H25" s="4" t="str">
        <x:f>IF(A25="","",IF(COUNTIFS($A$6:$A$205,A25)&gt;1,"تکراری",IF(OR(COUNT(B25,E25)&lt;&gt;2,C25=""),"ناقص","کامل")))</x:f>
        <x:v>کامل</x:v>
      </x:c>
    </x:row>
    <x:row r="26" ht="32" customHeight="1">
      <x:c r="A26" s="4" t="str"/>
      <x:c r="B26" s="17" t="str"/>
      <x:c r="C26" s="4" t="str"/>
      <x:c r="D26" s="4" t="str"/>
      <x:c r="E26" s="14" t="str"/>
      <x:c r="F26" s="4" t="str"/>
      <x:c r="G26" s="4" t="str"/>
      <x:c r="H26" s="4" t="str">
        <x:f>IF(A26="","",IF(COUNTIFS($A$6:$A$205,A26)&gt;1,"تکراری",IF(OR(COUNT(B26,E26)&lt;&gt;2,C26=""),"ناقص","کامل")))</x:f>
      </x:c>
    </x:row>
    <x:row r="27" ht="32" customHeight="1">
      <x:c r="A27" s="4"/>
      <x:c r="B27" s="17"/>
      <x:c r="C27" s="4"/>
      <x:c r="D27" s="4"/>
      <x:c r="E27" s="14"/>
      <x:c r="F27" s="4"/>
      <x:c r="G27" s="4"/>
      <x:c r="H27" s="4" t="str">
        <x:f>IF(A27="","",IF(COUNTIFS($A$6:$A$205,A27)&gt;1,"تکراری",IF(OR(COUNT(B27,E27)&lt;&gt;2,C27=""),"ناقص","کامل")))</x:f>
      </x:c>
    </x:row>
    <x:row r="28" ht="32" customHeight="1">
      <x:c r="A28" s="4"/>
      <x:c r="B28" s="17"/>
      <x:c r="C28" s="4"/>
      <x:c r="D28" s="4"/>
      <x:c r="E28" s="14"/>
      <x:c r="F28" s="4"/>
      <x:c r="G28" s="4"/>
      <x:c r="H28" s="4" t="str">
        <x:f>IF(A28="","",IF(COUNTIFS($A$6:$A$205,A28)&gt;1,"تکراری",IF(OR(COUNT(B28,E28)&lt;&gt;2,C28=""),"ناقص","کامل")))</x:f>
      </x:c>
    </x:row>
    <x:row r="29" ht="32" customHeight="1">
      <x:c r="A29" s="4"/>
      <x:c r="B29" s="17"/>
      <x:c r="C29" s="4"/>
      <x:c r="D29" s="4"/>
      <x:c r="E29" s="14"/>
      <x:c r="F29" s="4"/>
      <x:c r="G29" s="4"/>
      <x:c r="H29" s="4" t="str">
        <x:f>IF(A29="","",IF(COUNTIFS($A$6:$A$205,A29)&gt;1,"تکراری",IF(OR(COUNT(B29,E29)&lt;&gt;2,C29=""),"ناقص","کامل")))</x:f>
      </x:c>
    </x:row>
    <x:row r="30" ht="32" customHeight="1">
      <x:c r="A30" s="4"/>
      <x:c r="B30" s="17"/>
      <x:c r="C30" s="4"/>
      <x:c r="D30" s="4"/>
      <x:c r="E30" s="14"/>
      <x:c r="F30" s="4"/>
      <x:c r="G30" s="4"/>
      <x:c r="H30" s="4" t="str">
        <x:f>IF(A30="","",IF(COUNTIFS($A$6:$A$205,A30)&gt;1,"تکراری",IF(OR(COUNT(B30,E30)&lt;&gt;2,C30=""),"ناقص","کامل")))</x:f>
      </x:c>
    </x:row>
    <x:row r="31" ht="32" customHeight="1">
      <x:c r="A31" s="4"/>
      <x:c r="B31" s="17"/>
      <x:c r="C31" s="4"/>
      <x:c r="D31" s="4"/>
      <x:c r="E31" s="14"/>
      <x:c r="F31" s="4"/>
      <x:c r="G31" s="4"/>
      <x:c r="H31" s="4" t="str">
        <x:f>IF(A31="","",IF(COUNTIFS($A$6:$A$205,A31)&gt;1,"تکراری",IF(OR(COUNT(B31,E31)&lt;&gt;2,C31=""),"ناقص","کامل")))</x:f>
      </x:c>
    </x:row>
    <x:row r="32" ht="32" customHeight="1">
      <x:c r="A32" s="4"/>
      <x:c r="B32" s="17"/>
      <x:c r="C32" s="4"/>
      <x:c r="D32" s="4"/>
      <x:c r="E32" s="14"/>
      <x:c r="F32" s="4"/>
      <x:c r="G32" s="4"/>
      <x:c r="H32" s="4" t="str">
        <x:f>IF(A32="","",IF(COUNTIFS($A$6:$A$205,A32)&gt;1,"تکراری",IF(OR(COUNT(B32,E32)&lt;&gt;2,C32=""),"ناقص","کامل")))</x:f>
      </x:c>
    </x:row>
    <x:row r="33" ht="32" customHeight="1">
      <x:c r="A33" s="4"/>
      <x:c r="B33" s="17"/>
      <x:c r="C33" s="4"/>
      <x:c r="D33" s="4"/>
      <x:c r="E33" s="14"/>
      <x:c r="F33" s="4"/>
      <x:c r="G33" s="4"/>
      <x:c r="H33" s="4" t="str">
        <x:f>IF(A33="","",IF(COUNTIFS($A$6:$A$205,A33)&gt;1,"تکراری",IF(OR(COUNT(B33,E33)&lt;&gt;2,C33=""),"ناقص","کامل")))</x:f>
      </x:c>
    </x:row>
    <x:row r="34" ht="32" customHeight="1">
      <x:c r="A34" s="4"/>
      <x:c r="B34" s="17"/>
      <x:c r="C34" s="4"/>
      <x:c r="D34" s="4"/>
      <x:c r="E34" s="14"/>
      <x:c r="F34" s="4"/>
      <x:c r="G34" s="4"/>
      <x:c r="H34" s="4" t="str">
        <x:f>IF(A34="","",IF(COUNTIFS($A$6:$A$205,A34)&gt;1,"تکراری",IF(OR(COUNT(B34,E34)&lt;&gt;2,C34=""),"ناقص","کامل")))</x:f>
      </x:c>
    </x:row>
    <x:row r="35" ht="32" customHeight="1">
      <x:c r="A35" s="4"/>
      <x:c r="B35" s="17"/>
      <x:c r="C35" s="4"/>
      <x:c r="D35" s="4"/>
      <x:c r="E35" s="14"/>
      <x:c r="F35" s="4"/>
      <x:c r="G35" s="4"/>
      <x:c r="H35" s="4" t="str">
        <x:f>IF(A35="","",IF(COUNTIFS($A$6:$A$205,A35)&gt;1,"تکراری",IF(OR(COUNT(B35,E35)&lt;&gt;2,C35=""),"ناقص","کامل")))</x:f>
      </x:c>
    </x:row>
    <x:row r="36" ht="32" customHeight="1">
      <x:c r="A36" s="4"/>
      <x:c r="B36" s="17"/>
      <x:c r="C36" s="4"/>
      <x:c r="D36" s="4"/>
      <x:c r="E36" s="14"/>
      <x:c r="F36" s="4"/>
      <x:c r="G36" s="4"/>
      <x:c r="H36" s="4" t="str">
        <x:f>IF(A36="","",IF(COUNTIFS($A$6:$A$205,A36)&gt;1,"تکراری",IF(OR(COUNT(B36,E36)&lt;&gt;2,C36=""),"ناقص","کامل")))</x:f>
      </x:c>
    </x:row>
    <x:row r="37" ht="32" customHeight="1">
      <x:c r="A37" s="4"/>
      <x:c r="B37" s="17"/>
      <x:c r="C37" s="4"/>
      <x:c r="D37" s="4"/>
      <x:c r="E37" s="14"/>
      <x:c r="F37" s="4"/>
      <x:c r="G37" s="4"/>
      <x:c r="H37" s="4" t="str">
        <x:f>IF(A37="","",IF(COUNTIFS($A$6:$A$205,A37)&gt;1,"تکراری",IF(OR(COUNT(B37,E37)&lt;&gt;2,C37=""),"ناقص","کامل")))</x:f>
      </x:c>
    </x:row>
    <x:row r="38" ht="32" customHeight="1">
      <x:c r="A38" s="4"/>
      <x:c r="B38" s="17"/>
      <x:c r="C38" s="4"/>
      <x:c r="D38" s="4"/>
      <x:c r="E38" s="14"/>
      <x:c r="F38" s="4"/>
      <x:c r="G38" s="4"/>
      <x:c r="H38" s="4" t="str">
        <x:f>IF(A38="","",IF(COUNTIFS($A$6:$A$205,A38)&gt;1,"تکراری",IF(OR(COUNT(B38,E38)&lt;&gt;2,C38=""),"ناقص","کامل")))</x:f>
      </x:c>
    </x:row>
    <x:row r="39" ht="32" customHeight="1">
      <x:c r="A39" s="4"/>
      <x:c r="B39" s="17"/>
      <x:c r="C39" s="4"/>
      <x:c r="D39" s="4"/>
      <x:c r="E39" s="14"/>
      <x:c r="F39" s="4"/>
      <x:c r="G39" s="4"/>
      <x:c r="H39" s="4" t="str">
        <x:f>IF(A39="","",IF(COUNTIFS($A$6:$A$205,A39)&gt;1,"تکراری",IF(OR(COUNT(B39,E39)&lt;&gt;2,C39=""),"ناقص","کامل")))</x:f>
      </x:c>
    </x:row>
    <x:row r="40" ht="32" customHeight="1">
      <x:c r="A40" s="4"/>
      <x:c r="B40" s="17"/>
      <x:c r="C40" s="4"/>
      <x:c r="D40" s="4"/>
      <x:c r="E40" s="14"/>
      <x:c r="F40" s="4"/>
      <x:c r="G40" s="4"/>
      <x:c r="H40" s="4" t="str">
        <x:f>IF(A40="","",IF(COUNTIFS($A$6:$A$205,A40)&gt;1,"تکراری",IF(OR(COUNT(B40,E40)&lt;&gt;2,C40=""),"ناقص","کامل")))</x:f>
      </x:c>
    </x:row>
    <x:row r="41" ht="32" customHeight="1">
      <x:c r="A41" s="4"/>
      <x:c r="B41" s="17"/>
      <x:c r="C41" s="4"/>
      <x:c r="D41" s="4"/>
      <x:c r="E41" s="14"/>
      <x:c r="F41" s="4"/>
      <x:c r="G41" s="4"/>
      <x:c r="H41" s="4" t="str">
        <x:f>IF(A41="","",IF(COUNTIFS($A$6:$A$205,A41)&gt;1,"تکراری",IF(OR(COUNT(B41,E41)&lt;&gt;2,C41=""),"ناقص","کامل")))</x:f>
      </x:c>
    </x:row>
    <x:row r="42" ht="32" customHeight="1">
      <x:c r="A42" s="4"/>
      <x:c r="B42" s="17"/>
      <x:c r="C42" s="4"/>
      <x:c r="D42" s="4"/>
      <x:c r="E42" s="14"/>
      <x:c r="F42" s="4"/>
      <x:c r="G42" s="4"/>
      <x:c r="H42" s="4" t="str">
        <x:f>IF(A42="","",IF(COUNTIFS($A$6:$A$205,A42)&gt;1,"تکراری",IF(OR(COUNT(B42,E42)&lt;&gt;2,C42=""),"ناقص","کامل")))</x:f>
      </x:c>
    </x:row>
    <x:row r="43" ht="32" customHeight="1">
      <x:c r="A43" s="4"/>
      <x:c r="B43" s="17"/>
      <x:c r="C43" s="4"/>
      <x:c r="D43" s="4"/>
      <x:c r="E43" s="14"/>
      <x:c r="F43" s="4"/>
      <x:c r="G43" s="4"/>
      <x:c r="H43" s="4" t="str">
        <x:f>IF(A43="","",IF(COUNTIFS($A$6:$A$205,A43)&gt;1,"تکراری",IF(OR(COUNT(B43,E43)&lt;&gt;2,C43=""),"ناقص","کامل")))</x:f>
      </x:c>
    </x:row>
    <x:row r="44" ht="32" customHeight="1">
      <x:c r="A44" s="4"/>
      <x:c r="B44" s="17"/>
      <x:c r="C44" s="4"/>
      <x:c r="D44" s="4"/>
      <x:c r="E44" s="14"/>
      <x:c r="F44" s="4"/>
      <x:c r="G44" s="4"/>
      <x:c r="H44" s="4" t="str">
        <x:f>IF(A44="","",IF(COUNTIFS($A$6:$A$205,A44)&gt;1,"تکراری",IF(OR(COUNT(B44,E44)&lt;&gt;2,C44=""),"ناقص","کامل")))</x:f>
      </x:c>
    </x:row>
    <x:row r="45" ht="32" customHeight="1">
      <x:c r="A45" s="4"/>
      <x:c r="B45" s="17"/>
      <x:c r="C45" s="4"/>
      <x:c r="D45" s="4"/>
      <x:c r="E45" s="14"/>
      <x:c r="F45" s="4"/>
      <x:c r="G45" s="4"/>
      <x:c r="H45" s="4" t="str">
        <x:f>IF(A45="","",IF(COUNTIFS($A$6:$A$205,A45)&gt;1,"تکراری",IF(OR(COUNT(B45,E45)&lt;&gt;2,C45=""),"ناقص","کامل")))</x:f>
      </x:c>
    </x:row>
    <x:row r="46" ht="32" customHeight="1">
      <x:c r="A46" s="4"/>
      <x:c r="B46" s="17"/>
      <x:c r="C46" s="4"/>
      <x:c r="D46" s="4"/>
      <x:c r="E46" s="14"/>
      <x:c r="F46" s="4"/>
      <x:c r="G46" s="4"/>
      <x:c r="H46" s="4" t="str">
        <x:f>IF(A46="","",IF(COUNTIFS($A$6:$A$205,A46)&gt;1,"تکراری",IF(OR(COUNT(B46,E46)&lt;&gt;2,C46=""),"ناقص","کامل")))</x:f>
      </x:c>
    </x:row>
    <x:row r="47" ht="32" customHeight="1">
      <x:c r="A47" s="4"/>
      <x:c r="B47" s="17"/>
      <x:c r="C47" s="4"/>
      <x:c r="D47" s="4"/>
      <x:c r="E47" s="14"/>
      <x:c r="F47" s="4"/>
      <x:c r="G47" s="4"/>
      <x:c r="H47" s="4" t="str">
        <x:f>IF(A47="","",IF(COUNTIFS($A$6:$A$205,A47)&gt;1,"تکراری",IF(OR(COUNT(B47,E47)&lt;&gt;2,C47=""),"ناقص","کامل")))</x:f>
      </x:c>
    </x:row>
    <x:row r="48" ht="32" customHeight="1">
      <x:c r="A48" s="4"/>
      <x:c r="B48" s="17"/>
      <x:c r="C48" s="4"/>
      <x:c r="D48" s="4"/>
      <x:c r="E48" s="14"/>
      <x:c r="F48" s="4"/>
      <x:c r="G48" s="4"/>
      <x:c r="H48" s="4" t="str">
        <x:f>IF(A48="","",IF(COUNTIFS($A$6:$A$205,A48)&gt;1,"تکراری",IF(OR(COUNT(B48,E48)&lt;&gt;2,C48=""),"ناقص","کامل")))</x:f>
      </x:c>
    </x:row>
    <x:row r="49" ht="32" customHeight="1">
      <x:c r="A49" s="4"/>
      <x:c r="B49" s="17"/>
      <x:c r="C49" s="4"/>
      <x:c r="D49" s="4"/>
      <x:c r="E49" s="14"/>
      <x:c r="F49" s="4"/>
      <x:c r="G49" s="4"/>
      <x:c r="H49" s="4" t="str">
        <x:f>IF(A49="","",IF(COUNTIFS($A$6:$A$205,A49)&gt;1,"تکراری",IF(OR(COUNT(B49,E49)&lt;&gt;2,C49=""),"ناقص","کامل")))</x:f>
      </x:c>
    </x:row>
    <x:row r="50" ht="32" customHeight="1">
      <x:c r="A50" s="4"/>
      <x:c r="B50" s="17"/>
      <x:c r="C50" s="4"/>
      <x:c r="D50" s="4"/>
      <x:c r="E50" s="14"/>
      <x:c r="F50" s="4"/>
      <x:c r="G50" s="4"/>
      <x:c r="H50" s="4" t="str">
        <x:f>IF(A50="","",IF(COUNTIFS($A$6:$A$205,A50)&gt;1,"تکراری",IF(OR(COUNT(B50,E50)&lt;&gt;2,C50=""),"ناقص","کامل")))</x:f>
      </x:c>
    </x:row>
    <x:row r="51" ht="32" customHeight="1">
      <x:c r="A51" s="4"/>
      <x:c r="B51" s="17"/>
      <x:c r="C51" s="4"/>
      <x:c r="D51" s="4"/>
      <x:c r="E51" s="14"/>
      <x:c r="F51" s="4"/>
      <x:c r="G51" s="4"/>
      <x:c r="H51" s="4" t="str">
        <x:f>IF(A51="","",IF(COUNTIFS($A$6:$A$205,A51)&gt;1,"تکراری",IF(OR(COUNT(B51,E51)&lt;&gt;2,C51=""),"ناقص","کامل")))</x:f>
      </x:c>
    </x:row>
    <x:row r="52" ht="32" customHeight="1">
      <x:c r="A52" s="4"/>
      <x:c r="B52" s="17"/>
      <x:c r="C52" s="4"/>
      <x:c r="D52" s="4"/>
      <x:c r="E52" s="14"/>
      <x:c r="F52" s="4"/>
      <x:c r="G52" s="4"/>
      <x:c r="H52" s="4" t="str">
        <x:f>IF(A52="","",IF(COUNTIFS($A$6:$A$205,A52)&gt;1,"تکراری",IF(OR(COUNT(B52,E52)&lt;&gt;2,C52=""),"ناقص","کامل")))</x:f>
      </x:c>
    </x:row>
    <x:row r="53" ht="32" customHeight="1">
      <x:c r="A53" s="4"/>
      <x:c r="B53" s="17"/>
      <x:c r="C53" s="4"/>
      <x:c r="D53" s="4"/>
      <x:c r="E53" s="14"/>
      <x:c r="F53" s="4"/>
      <x:c r="G53" s="4"/>
      <x:c r="H53" s="4" t="str">
        <x:f>IF(A53="","",IF(COUNTIFS($A$6:$A$205,A53)&gt;1,"تکراری",IF(OR(COUNT(B53,E53)&lt;&gt;2,C53=""),"ناقص","کامل")))</x:f>
      </x:c>
    </x:row>
    <x:row r="54" ht="32" customHeight="1">
      <x:c r="A54" s="4"/>
      <x:c r="B54" s="17"/>
      <x:c r="C54" s="4"/>
      <x:c r="D54" s="4"/>
      <x:c r="E54" s="14"/>
      <x:c r="F54" s="4"/>
      <x:c r="G54" s="4"/>
      <x:c r="H54" s="4" t="str">
        <x:f>IF(A54="","",IF(COUNTIFS($A$6:$A$205,A54)&gt;1,"تکراری",IF(OR(COUNT(B54,E54)&lt;&gt;2,C54=""),"ناقص","کامل")))</x:f>
      </x:c>
    </x:row>
    <x:row r="55" ht="32" customHeight="1">
      <x:c r="A55" s="4"/>
      <x:c r="B55" s="17"/>
      <x:c r="C55" s="4"/>
      <x:c r="D55" s="4"/>
      <x:c r="E55" s="14"/>
      <x:c r="F55" s="4"/>
      <x:c r="G55" s="4"/>
      <x:c r="H55" s="4" t="str">
        <x:f>IF(A55="","",IF(COUNTIFS($A$6:$A$205,A55)&gt;1,"تکراری",IF(OR(COUNT(B55,E55)&lt;&gt;2,C55=""),"ناقص","کامل")))</x:f>
      </x:c>
    </x:row>
    <x:row r="56" ht="32" customHeight="1">
      <x:c r="A56" s="4"/>
      <x:c r="B56" s="17"/>
      <x:c r="C56" s="4"/>
      <x:c r="D56" s="4"/>
      <x:c r="E56" s="14"/>
      <x:c r="F56" s="4"/>
      <x:c r="G56" s="4"/>
      <x:c r="H56" s="4" t="str">
        <x:f>IF(A56="","",IF(COUNTIFS($A$6:$A$205,A56)&gt;1,"تکراری",IF(OR(COUNT(B56,E56)&lt;&gt;2,C56=""),"ناقص","کامل")))</x:f>
      </x:c>
    </x:row>
    <x:row r="57" ht="32" customHeight="1">
      <x:c r="A57" s="4"/>
      <x:c r="B57" s="17"/>
      <x:c r="C57" s="4"/>
      <x:c r="D57" s="4"/>
      <x:c r="E57" s="14"/>
      <x:c r="F57" s="4"/>
      <x:c r="G57" s="4"/>
      <x:c r="H57" s="4" t="str">
        <x:f>IF(A57="","",IF(COUNTIFS($A$6:$A$205,A57)&gt;1,"تکراری",IF(OR(COUNT(B57,E57)&lt;&gt;2,C57=""),"ناقص","کامل")))</x:f>
      </x:c>
    </x:row>
    <x:row r="58" ht="32" customHeight="1">
      <x:c r="A58" s="4"/>
      <x:c r="B58" s="17"/>
      <x:c r="C58" s="4"/>
      <x:c r="D58" s="4"/>
      <x:c r="E58" s="14"/>
      <x:c r="F58" s="4"/>
      <x:c r="G58" s="4"/>
      <x:c r="H58" s="4" t="str">
        <x:f>IF(A58="","",IF(COUNTIFS($A$6:$A$205,A58)&gt;1,"تکراری",IF(OR(COUNT(B58,E58)&lt;&gt;2,C58=""),"ناقص","کامل")))</x:f>
      </x:c>
    </x:row>
    <x:row r="59" ht="32" customHeight="1">
      <x:c r="A59" s="4"/>
      <x:c r="B59" s="17"/>
      <x:c r="C59" s="4"/>
      <x:c r="D59" s="4"/>
      <x:c r="E59" s="14"/>
      <x:c r="F59" s="4"/>
      <x:c r="G59" s="4"/>
      <x:c r="H59" s="4" t="str">
        <x:f>IF(A59="","",IF(COUNTIFS($A$6:$A$205,A59)&gt;1,"تکراری",IF(OR(COUNT(B59,E59)&lt;&gt;2,C59=""),"ناقص","کامل")))</x:f>
      </x:c>
    </x:row>
    <x:row r="60" ht="32" customHeight="1">
      <x:c r="A60" s="4"/>
      <x:c r="B60" s="17"/>
      <x:c r="C60" s="4"/>
      <x:c r="D60" s="4"/>
      <x:c r="E60" s="14"/>
      <x:c r="F60" s="4"/>
      <x:c r="G60" s="4"/>
      <x:c r="H60" s="4" t="str">
        <x:f>IF(A60="","",IF(COUNTIFS($A$6:$A$205,A60)&gt;1,"تکراری",IF(OR(COUNT(B60,E60)&lt;&gt;2,C60=""),"ناقص","کامل")))</x:f>
      </x:c>
    </x:row>
    <x:row r="61" ht="32" customHeight="1">
      <x:c r="A61" s="4"/>
      <x:c r="B61" s="17"/>
      <x:c r="C61" s="4"/>
      <x:c r="D61" s="4"/>
      <x:c r="E61" s="14"/>
      <x:c r="F61" s="4"/>
      <x:c r="G61" s="4"/>
      <x:c r="H61" s="4" t="str">
        <x:f>IF(A61="","",IF(COUNTIFS($A$6:$A$205,A61)&gt;1,"تکراری",IF(OR(COUNT(B61,E61)&lt;&gt;2,C61=""),"ناقص","کامل")))</x:f>
      </x:c>
    </x:row>
    <x:row r="62" ht="32" customHeight="1">
      <x:c r="A62" s="4"/>
      <x:c r="B62" s="17"/>
      <x:c r="C62" s="4"/>
      <x:c r="D62" s="4"/>
      <x:c r="E62" s="14"/>
      <x:c r="F62" s="4"/>
      <x:c r="G62" s="4"/>
      <x:c r="H62" s="4" t="str">
        <x:f>IF(A62="","",IF(COUNTIFS($A$6:$A$205,A62)&gt;1,"تکراری",IF(OR(COUNT(B62,E62)&lt;&gt;2,C62=""),"ناقص","کامل")))</x:f>
      </x:c>
    </x:row>
    <x:row r="63" ht="32" customHeight="1">
      <x:c r="A63" s="4"/>
      <x:c r="B63" s="17"/>
      <x:c r="C63" s="4"/>
      <x:c r="D63" s="4"/>
      <x:c r="E63" s="14"/>
      <x:c r="F63" s="4"/>
      <x:c r="G63" s="4"/>
      <x:c r="H63" s="4" t="str">
        <x:f>IF(A63="","",IF(COUNTIFS($A$6:$A$205,A63)&gt;1,"تکراری",IF(OR(COUNT(B63,E63)&lt;&gt;2,C63=""),"ناقص","کامل")))</x:f>
      </x:c>
    </x:row>
    <x:row r="64" ht="32" customHeight="1">
      <x:c r="A64" s="4"/>
      <x:c r="B64" s="17"/>
      <x:c r="C64" s="4"/>
      <x:c r="D64" s="4"/>
      <x:c r="E64" s="14"/>
      <x:c r="F64" s="4"/>
      <x:c r="G64" s="4"/>
      <x:c r="H64" s="4" t="str">
        <x:f>IF(A64="","",IF(COUNTIFS($A$6:$A$205,A64)&gt;1,"تکراری",IF(OR(COUNT(B64,E64)&lt;&gt;2,C64=""),"ناقص","کامل")))</x:f>
      </x:c>
    </x:row>
    <x:row r="65" ht="32" customHeight="1">
      <x:c r="A65" s="4"/>
      <x:c r="B65" s="17"/>
      <x:c r="C65" s="4"/>
      <x:c r="D65" s="4"/>
      <x:c r="E65" s="14"/>
      <x:c r="F65" s="4"/>
      <x:c r="G65" s="4"/>
      <x:c r="H65" s="4" t="str">
        <x:f>IF(A65="","",IF(COUNTIFS($A$6:$A$205,A65)&gt;1,"تکراری",IF(OR(COUNT(B65,E65)&lt;&gt;2,C65=""),"ناقص","کامل")))</x:f>
      </x:c>
    </x:row>
    <x:row r="66" ht="32" customHeight="1">
      <x:c r="A66" s="4"/>
      <x:c r="B66" s="17"/>
      <x:c r="C66" s="4"/>
      <x:c r="D66" s="4"/>
      <x:c r="E66" s="14"/>
      <x:c r="F66" s="4"/>
      <x:c r="G66" s="4"/>
      <x:c r="H66" s="4" t="str">
        <x:f>IF(A66="","",IF(COUNTIFS($A$6:$A$205,A66)&gt;1,"تکراری",IF(OR(COUNT(B66,E66)&lt;&gt;2,C66=""),"ناقص","کامل")))</x:f>
      </x:c>
    </x:row>
    <x:row r="67" ht="32" customHeight="1">
      <x:c r="A67" s="4"/>
      <x:c r="B67" s="17"/>
      <x:c r="C67" s="4"/>
      <x:c r="D67" s="4"/>
      <x:c r="E67" s="14"/>
      <x:c r="F67" s="4"/>
      <x:c r="G67" s="4"/>
      <x:c r="H67" s="4" t="str">
        <x:f>IF(A67="","",IF(COUNTIFS($A$6:$A$205,A67)&gt;1,"تکراری",IF(OR(COUNT(B67,E67)&lt;&gt;2,C67=""),"ناقص","کامل")))</x:f>
      </x:c>
    </x:row>
    <x:row r="68" ht="32" customHeight="1">
      <x:c r="A68" s="4"/>
      <x:c r="B68" s="17"/>
      <x:c r="C68" s="4"/>
      <x:c r="D68" s="4"/>
      <x:c r="E68" s="14"/>
      <x:c r="F68" s="4"/>
      <x:c r="G68" s="4"/>
      <x:c r="H68" s="4" t="str">
        <x:f>IF(A68="","",IF(COUNTIFS($A$6:$A$205,A68)&gt;1,"تکراری",IF(OR(COUNT(B68,E68)&lt;&gt;2,C68=""),"ناقص","کامل")))</x:f>
      </x:c>
    </x:row>
    <x:row r="69" ht="32" customHeight="1">
      <x:c r="A69" s="4"/>
      <x:c r="B69" s="17"/>
      <x:c r="C69" s="4"/>
      <x:c r="D69" s="4"/>
      <x:c r="E69" s="14"/>
      <x:c r="F69" s="4"/>
      <x:c r="G69" s="4"/>
      <x:c r="H69" s="4" t="str">
        <x:f>IF(A69="","",IF(COUNTIFS($A$6:$A$205,A69)&gt;1,"تکراری",IF(OR(COUNT(B69,E69)&lt;&gt;2,C69=""),"ناقص","کامل")))</x:f>
      </x:c>
    </x:row>
    <x:row r="70" ht="32" customHeight="1">
      <x:c r="A70" s="4"/>
      <x:c r="B70" s="17"/>
      <x:c r="C70" s="4"/>
      <x:c r="D70" s="4"/>
      <x:c r="E70" s="14"/>
      <x:c r="F70" s="4"/>
      <x:c r="G70" s="4"/>
      <x:c r="H70" s="4" t="str">
        <x:f>IF(A70="","",IF(COUNTIFS($A$6:$A$205,A70)&gt;1,"تکراری",IF(OR(COUNT(B70,E70)&lt;&gt;2,C70=""),"ناقص","کامل")))</x:f>
      </x:c>
    </x:row>
    <x:row r="71" ht="32" customHeight="1">
      <x:c r="A71" s="4"/>
      <x:c r="B71" s="17"/>
      <x:c r="C71" s="4"/>
      <x:c r="D71" s="4"/>
      <x:c r="E71" s="14"/>
      <x:c r="F71" s="4"/>
      <x:c r="G71" s="4"/>
      <x:c r="H71" s="4" t="str">
        <x:f>IF(A71="","",IF(COUNTIFS($A$6:$A$205,A71)&gt;1,"تکراری",IF(OR(COUNT(B71,E71)&lt;&gt;2,C71=""),"ناقص","کامل")))</x:f>
      </x:c>
    </x:row>
    <x:row r="72" ht="32" customHeight="1">
      <x:c r="A72" s="4"/>
      <x:c r="B72" s="17"/>
      <x:c r="C72" s="4"/>
      <x:c r="D72" s="4"/>
      <x:c r="E72" s="14"/>
      <x:c r="F72" s="4"/>
      <x:c r="G72" s="4"/>
      <x:c r="H72" s="4" t="str">
        <x:f>IF(A72="","",IF(COUNTIFS($A$6:$A$205,A72)&gt;1,"تکراری",IF(OR(COUNT(B72,E72)&lt;&gt;2,C72=""),"ناقص","کامل")))</x:f>
      </x:c>
    </x:row>
    <x:row r="73" ht="32" customHeight="1">
      <x:c r="A73" s="4"/>
      <x:c r="B73" s="17"/>
      <x:c r="C73" s="4"/>
      <x:c r="D73" s="4"/>
      <x:c r="E73" s="14"/>
      <x:c r="F73" s="4"/>
      <x:c r="G73" s="4"/>
      <x:c r="H73" s="4" t="str">
        <x:f>IF(A73="","",IF(COUNTIFS($A$6:$A$205,A73)&gt;1,"تکراری",IF(OR(COUNT(B73,E73)&lt;&gt;2,C73=""),"ناقص","کامل")))</x:f>
      </x:c>
    </x:row>
    <x:row r="74" ht="32" customHeight="1">
      <x:c r="A74" s="4"/>
      <x:c r="B74" s="17"/>
      <x:c r="C74" s="4"/>
      <x:c r="D74" s="4"/>
      <x:c r="E74" s="14"/>
      <x:c r="F74" s="4"/>
      <x:c r="G74" s="4"/>
      <x:c r="H74" s="4" t="str">
        <x:f>IF(A74="","",IF(COUNTIFS($A$6:$A$205,A74)&gt;1,"تکراری",IF(OR(COUNT(B74,E74)&lt;&gt;2,C74=""),"ناقص","کامل")))</x:f>
      </x:c>
    </x:row>
    <x:row r="75" ht="32" customHeight="1">
      <x:c r="A75" s="4"/>
      <x:c r="B75" s="17"/>
      <x:c r="C75" s="4"/>
      <x:c r="D75" s="4"/>
      <x:c r="E75" s="14"/>
      <x:c r="F75" s="4"/>
      <x:c r="G75" s="4"/>
      <x:c r="H75" s="4" t="str">
        <x:f>IF(A75="","",IF(COUNTIFS($A$6:$A$205,A75)&gt;1,"تکراری",IF(OR(COUNT(B75,E75)&lt;&gt;2,C75=""),"ناقص","کامل")))</x:f>
      </x:c>
    </x:row>
    <x:row r="76" ht="32" customHeight="1">
      <x:c r="A76" s="4"/>
      <x:c r="B76" s="17"/>
      <x:c r="C76" s="4"/>
      <x:c r="D76" s="4"/>
      <x:c r="E76" s="14"/>
      <x:c r="F76" s="4"/>
      <x:c r="G76" s="4"/>
      <x:c r="H76" s="4" t="str">
        <x:f>IF(A76="","",IF(COUNTIFS($A$6:$A$205,A76)&gt;1,"تکراری",IF(OR(COUNT(B76,E76)&lt;&gt;2,C76=""),"ناقص","کامل")))</x:f>
      </x:c>
    </x:row>
    <x:row r="77" ht="32" customHeight="1">
      <x:c r="A77" s="4"/>
      <x:c r="B77" s="17"/>
      <x:c r="C77" s="4"/>
      <x:c r="D77" s="4"/>
      <x:c r="E77" s="14"/>
      <x:c r="F77" s="4"/>
      <x:c r="G77" s="4"/>
      <x:c r="H77" s="4" t="str">
        <x:f>IF(A77="","",IF(COUNTIFS($A$6:$A$205,A77)&gt;1,"تکراری",IF(OR(COUNT(B77,E77)&lt;&gt;2,C77=""),"ناقص","کامل")))</x:f>
      </x:c>
    </x:row>
    <x:row r="78" ht="32" customHeight="1">
      <x:c r="A78" s="4"/>
      <x:c r="B78" s="17"/>
      <x:c r="C78" s="4"/>
      <x:c r="D78" s="4"/>
      <x:c r="E78" s="14"/>
      <x:c r="F78" s="4"/>
      <x:c r="G78" s="4"/>
      <x:c r="H78" s="4" t="str">
        <x:f>IF(A78="","",IF(COUNTIFS($A$6:$A$205,A78)&gt;1,"تکراری",IF(OR(COUNT(B78,E78)&lt;&gt;2,C78=""),"ناقص","کامل")))</x:f>
      </x:c>
    </x:row>
    <x:row r="79" ht="32" customHeight="1">
      <x:c r="A79" s="4"/>
      <x:c r="B79" s="17"/>
      <x:c r="C79" s="4"/>
      <x:c r="D79" s="4"/>
      <x:c r="E79" s="14"/>
      <x:c r="F79" s="4"/>
      <x:c r="G79" s="4"/>
      <x:c r="H79" s="4" t="str">
        <x:f>IF(A79="","",IF(COUNTIFS($A$6:$A$205,A79)&gt;1,"تکراری",IF(OR(COUNT(B79,E79)&lt;&gt;2,C79=""),"ناقص","کامل")))</x:f>
      </x:c>
    </x:row>
    <x:row r="80" ht="32" customHeight="1">
      <x:c r="A80" s="4"/>
      <x:c r="B80" s="17"/>
      <x:c r="C80" s="4"/>
      <x:c r="D80" s="4"/>
      <x:c r="E80" s="14"/>
      <x:c r="F80" s="4"/>
      <x:c r="G80" s="4"/>
      <x:c r="H80" s="4" t="str">
        <x:f>IF(A80="","",IF(COUNTIFS($A$6:$A$205,A80)&gt;1,"تکراری",IF(OR(COUNT(B80,E80)&lt;&gt;2,C80=""),"ناقص","کامل")))</x:f>
      </x:c>
    </x:row>
    <x:row r="81" ht="32" customHeight="1">
      <x:c r="A81" s="4"/>
      <x:c r="B81" s="17"/>
      <x:c r="C81" s="4"/>
      <x:c r="D81" s="4"/>
      <x:c r="E81" s="14"/>
      <x:c r="F81" s="4"/>
      <x:c r="G81" s="4"/>
      <x:c r="H81" s="4" t="str">
        <x:f>IF(A81="","",IF(COUNTIFS($A$6:$A$205,A81)&gt;1,"تکراری",IF(OR(COUNT(B81,E81)&lt;&gt;2,C81=""),"ناقص","کامل")))</x:f>
      </x:c>
    </x:row>
    <x:row r="82" ht="32" customHeight="1">
      <x:c r="A82" s="4"/>
      <x:c r="B82" s="17"/>
      <x:c r="C82" s="4"/>
      <x:c r="D82" s="4"/>
      <x:c r="E82" s="14"/>
      <x:c r="F82" s="4"/>
      <x:c r="G82" s="4"/>
      <x:c r="H82" s="4" t="str">
        <x:f>IF(A82="","",IF(COUNTIFS($A$6:$A$205,A82)&gt;1,"تکراری",IF(OR(COUNT(B82,E82)&lt;&gt;2,C82=""),"ناقص","کامل")))</x:f>
      </x:c>
    </x:row>
    <x:row r="83" ht="32" customHeight="1">
      <x:c r="A83" s="4"/>
      <x:c r="B83" s="17"/>
      <x:c r="C83" s="4"/>
      <x:c r="D83" s="4"/>
      <x:c r="E83" s="14"/>
      <x:c r="F83" s="4"/>
      <x:c r="G83" s="4"/>
      <x:c r="H83" s="4" t="str">
        <x:f>IF(A83="","",IF(COUNTIFS($A$6:$A$205,A83)&gt;1,"تکراری",IF(OR(COUNT(B83,E83)&lt;&gt;2,C83=""),"ناقص","کامل")))</x:f>
      </x:c>
    </x:row>
    <x:row r="84" ht="32" customHeight="1">
      <x:c r="A84" s="4"/>
      <x:c r="B84" s="17"/>
      <x:c r="C84" s="4"/>
      <x:c r="D84" s="4"/>
      <x:c r="E84" s="14"/>
      <x:c r="F84" s="4"/>
      <x:c r="G84" s="4"/>
      <x:c r="H84" s="4" t="str">
        <x:f>IF(A84="","",IF(COUNTIFS($A$6:$A$205,A84)&gt;1,"تکراری",IF(OR(COUNT(B84,E84)&lt;&gt;2,C84=""),"ناقص","کامل")))</x:f>
      </x:c>
    </x:row>
    <x:row r="85" ht="32" customHeight="1">
      <x:c r="A85" s="4"/>
      <x:c r="B85" s="17"/>
      <x:c r="C85" s="4"/>
      <x:c r="D85" s="4"/>
      <x:c r="E85" s="14"/>
      <x:c r="F85" s="4"/>
      <x:c r="G85" s="4"/>
      <x:c r="H85" s="4" t="str">
        <x:f>IF(A85="","",IF(COUNTIFS($A$6:$A$205,A85)&gt;1,"تکراری",IF(OR(COUNT(B85,E85)&lt;&gt;2,C85=""),"ناقص","کامل")))</x:f>
      </x:c>
    </x:row>
    <x:row r="86" ht="32" customHeight="1">
      <x:c r="A86" s="4"/>
      <x:c r="B86" s="17"/>
      <x:c r="C86" s="4"/>
      <x:c r="D86" s="4"/>
      <x:c r="E86" s="14"/>
      <x:c r="F86" s="4"/>
      <x:c r="G86" s="4"/>
      <x:c r="H86" s="4" t="str">
        <x:f>IF(A86="","",IF(COUNTIFS($A$6:$A$205,A86)&gt;1,"تکراری",IF(OR(COUNT(B86,E86)&lt;&gt;2,C86=""),"ناقص","کامل")))</x:f>
      </x:c>
    </x:row>
    <x:row r="87" ht="32" customHeight="1">
      <x:c r="A87" s="4"/>
      <x:c r="B87" s="17"/>
      <x:c r="C87" s="4"/>
      <x:c r="D87" s="4"/>
      <x:c r="E87" s="14"/>
      <x:c r="F87" s="4"/>
      <x:c r="G87" s="4"/>
      <x:c r="H87" s="4" t="str">
        <x:f>IF(A87="","",IF(COUNTIFS($A$6:$A$205,A87)&gt;1,"تکراری",IF(OR(COUNT(B87,E87)&lt;&gt;2,C87=""),"ناقص","کامل")))</x:f>
      </x:c>
    </x:row>
    <x:row r="88" ht="32" customHeight="1">
      <x:c r="A88" s="4"/>
      <x:c r="B88" s="17"/>
      <x:c r="C88" s="4"/>
      <x:c r="D88" s="4"/>
      <x:c r="E88" s="14"/>
      <x:c r="F88" s="4"/>
      <x:c r="G88" s="4"/>
      <x:c r="H88" s="4" t="str">
        <x:f>IF(A88="","",IF(COUNTIFS($A$6:$A$205,A88)&gt;1,"تکراری",IF(OR(COUNT(B88,E88)&lt;&gt;2,C88=""),"ناقص","کامل")))</x:f>
      </x:c>
    </x:row>
    <x:row r="89" ht="32" customHeight="1">
      <x:c r="A89" s="4"/>
      <x:c r="B89" s="17"/>
      <x:c r="C89" s="4"/>
      <x:c r="D89" s="4"/>
      <x:c r="E89" s="14"/>
      <x:c r="F89" s="4"/>
      <x:c r="G89" s="4"/>
      <x:c r="H89" s="4" t="str">
        <x:f>IF(A89="","",IF(COUNTIFS($A$6:$A$205,A89)&gt;1,"تکراری",IF(OR(COUNT(B89,E89)&lt;&gt;2,C89=""),"ناقص","کامل")))</x:f>
      </x:c>
    </x:row>
    <x:row r="90" ht="32" customHeight="1">
      <x:c r="A90" s="4"/>
      <x:c r="B90" s="17"/>
      <x:c r="C90" s="4"/>
      <x:c r="D90" s="4"/>
      <x:c r="E90" s="14"/>
      <x:c r="F90" s="4"/>
      <x:c r="G90" s="4"/>
      <x:c r="H90" s="4" t="str">
        <x:f>IF(A90="","",IF(COUNTIFS($A$6:$A$205,A90)&gt;1,"تکراری",IF(OR(COUNT(B90,E90)&lt;&gt;2,C90=""),"ناقص","کامل")))</x:f>
      </x:c>
    </x:row>
    <x:row r="91" ht="32" customHeight="1">
      <x:c r="A91" s="4"/>
      <x:c r="B91" s="17"/>
      <x:c r="C91" s="4"/>
      <x:c r="D91" s="4"/>
      <x:c r="E91" s="14"/>
      <x:c r="F91" s="4"/>
      <x:c r="G91" s="4"/>
      <x:c r="H91" s="4" t="str">
        <x:f>IF(A91="","",IF(COUNTIFS($A$6:$A$205,A91)&gt;1,"تکراری",IF(OR(COUNT(B91,E91)&lt;&gt;2,C91=""),"ناقص","کامل")))</x:f>
      </x:c>
    </x:row>
    <x:row r="92" ht="32" customHeight="1">
      <x:c r="A92" s="4"/>
      <x:c r="B92" s="17"/>
      <x:c r="C92" s="4"/>
      <x:c r="D92" s="4"/>
      <x:c r="E92" s="14"/>
      <x:c r="F92" s="4"/>
      <x:c r="G92" s="4"/>
      <x:c r="H92" s="4" t="str">
        <x:f>IF(A92="","",IF(COUNTIFS($A$6:$A$205,A92)&gt;1,"تکراری",IF(OR(COUNT(B92,E92)&lt;&gt;2,C92=""),"ناقص","کامل")))</x:f>
      </x:c>
    </x:row>
    <x:row r="93" ht="32" customHeight="1">
      <x:c r="A93" s="4"/>
      <x:c r="B93" s="17"/>
      <x:c r="C93" s="4"/>
      <x:c r="D93" s="4"/>
      <x:c r="E93" s="14"/>
      <x:c r="F93" s="4"/>
      <x:c r="G93" s="4"/>
      <x:c r="H93" s="4" t="str">
        <x:f>IF(A93="","",IF(COUNTIFS($A$6:$A$205,A93)&gt;1,"تکراری",IF(OR(COUNT(B93,E93)&lt;&gt;2,C93=""),"ناقص","کامل")))</x:f>
      </x:c>
    </x:row>
    <x:row r="94" ht="32" customHeight="1">
      <x:c r="A94" s="4"/>
      <x:c r="B94" s="17"/>
      <x:c r="C94" s="4"/>
      <x:c r="D94" s="4"/>
      <x:c r="E94" s="14"/>
      <x:c r="F94" s="4"/>
      <x:c r="G94" s="4"/>
      <x:c r="H94" s="4" t="str">
        <x:f>IF(A94="","",IF(COUNTIFS($A$6:$A$205,A94)&gt;1,"تکراری",IF(OR(COUNT(B94,E94)&lt;&gt;2,C94=""),"ناقص","کامل")))</x:f>
      </x:c>
    </x:row>
    <x:row r="95" ht="32" customHeight="1">
      <x:c r="A95" s="4"/>
      <x:c r="B95" s="17"/>
      <x:c r="C95" s="4"/>
      <x:c r="D95" s="4"/>
      <x:c r="E95" s="14"/>
      <x:c r="F95" s="4"/>
      <x:c r="G95" s="4"/>
      <x:c r="H95" s="4" t="str">
        <x:f>IF(A95="","",IF(COUNTIFS($A$6:$A$205,A95)&gt;1,"تکراری",IF(OR(COUNT(B95,E95)&lt;&gt;2,C95=""),"ناقص","کامل")))</x:f>
      </x:c>
    </x:row>
    <x:row r="96" ht="32" customHeight="1">
      <x:c r="A96" s="4"/>
      <x:c r="B96" s="17"/>
      <x:c r="C96" s="4"/>
      <x:c r="D96" s="4"/>
      <x:c r="E96" s="14"/>
      <x:c r="F96" s="4"/>
      <x:c r="G96" s="4"/>
      <x:c r="H96" s="4" t="str">
        <x:f>IF(A96="","",IF(COUNTIFS($A$6:$A$205,A96)&gt;1,"تکراری",IF(OR(COUNT(B96,E96)&lt;&gt;2,C96=""),"ناقص","کامل")))</x:f>
      </x:c>
    </x:row>
    <x:row r="97" ht="32" customHeight="1">
      <x:c r="A97" s="4"/>
      <x:c r="B97" s="17"/>
      <x:c r="C97" s="4"/>
      <x:c r="D97" s="4"/>
      <x:c r="E97" s="14"/>
      <x:c r="F97" s="4"/>
      <x:c r="G97" s="4"/>
      <x:c r="H97" s="4" t="str">
        <x:f>IF(A97="","",IF(COUNTIFS($A$6:$A$205,A97)&gt;1,"تکراری",IF(OR(COUNT(B97,E97)&lt;&gt;2,C97=""),"ناقص","کامل")))</x:f>
      </x:c>
    </x:row>
    <x:row r="98" ht="32" customHeight="1">
      <x:c r="A98" s="4"/>
      <x:c r="B98" s="17"/>
      <x:c r="C98" s="4"/>
      <x:c r="D98" s="4"/>
      <x:c r="E98" s="14"/>
      <x:c r="F98" s="4"/>
      <x:c r="G98" s="4"/>
      <x:c r="H98" s="4" t="str">
        <x:f>IF(A98="","",IF(COUNTIFS($A$6:$A$205,A98)&gt;1,"تکراری",IF(OR(COUNT(B98,E98)&lt;&gt;2,C98=""),"ناقص","کامل")))</x:f>
      </x:c>
    </x:row>
    <x:row r="99" ht="32" customHeight="1">
      <x:c r="A99" s="4"/>
      <x:c r="B99" s="17"/>
      <x:c r="C99" s="4"/>
      <x:c r="D99" s="4"/>
      <x:c r="E99" s="14"/>
      <x:c r="F99" s="4"/>
      <x:c r="G99" s="4"/>
      <x:c r="H99" s="4" t="str">
        <x:f>IF(A99="","",IF(COUNTIFS($A$6:$A$205,A99)&gt;1,"تکراری",IF(OR(COUNT(B99,E99)&lt;&gt;2,C99=""),"ناقص","کامل")))</x:f>
      </x:c>
    </x:row>
    <x:row r="100" ht="32" customHeight="1">
      <x:c r="A100" s="4"/>
      <x:c r="B100" s="17"/>
      <x:c r="C100" s="4"/>
      <x:c r="D100" s="4"/>
      <x:c r="E100" s="14"/>
      <x:c r="F100" s="4"/>
      <x:c r="G100" s="4"/>
      <x:c r="H100" s="4" t="str">
        <x:f>IF(A100="","",IF(COUNTIFS($A$6:$A$205,A100)&gt;1,"تکراری",IF(OR(COUNT(B100,E100)&lt;&gt;2,C100=""),"ناقص","کامل")))</x:f>
      </x:c>
    </x:row>
    <x:row r="101" ht="32" customHeight="1">
      <x:c r="A101" s="4"/>
      <x:c r="B101" s="17"/>
      <x:c r="C101" s="4"/>
      <x:c r="D101" s="4"/>
      <x:c r="E101" s="14"/>
      <x:c r="F101" s="4"/>
      <x:c r="G101" s="4"/>
      <x:c r="H101" s="4" t="str">
        <x:f>IF(A101="","",IF(COUNTIFS($A$6:$A$205,A101)&gt;1,"تکراری",IF(OR(COUNT(B101,E101)&lt;&gt;2,C101=""),"ناقص","کامل")))</x:f>
      </x:c>
    </x:row>
    <x:row r="102" ht="32" customHeight="1">
      <x:c r="A102" s="4"/>
      <x:c r="B102" s="17"/>
      <x:c r="C102" s="4"/>
      <x:c r="D102" s="4"/>
      <x:c r="E102" s="14"/>
      <x:c r="F102" s="4"/>
      <x:c r="G102" s="4"/>
      <x:c r="H102" s="4" t="str">
        <x:f>IF(A102="","",IF(COUNTIFS($A$6:$A$205,A102)&gt;1,"تکراری",IF(OR(COUNT(B102,E102)&lt;&gt;2,C102=""),"ناقص","کامل")))</x:f>
      </x:c>
    </x:row>
    <x:row r="103" ht="32" customHeight="1">
      <x:c r="A103" s="4"/>
      <x:c r="B103" s="17"/>
      <x:c r="C103" s="4"/>
      <x:c r="D103" s="4"/>
      <x:c r="E103" s="14"/>
      <x:c r="F103" s="4"/>
      <x:c r="G103" s="4"/>
      <x:c r="H103" s="4" t="str">
        <x:f>IF(A103="","",IF(COUNTIFS($A$6:$A$205,A103)&gt;1,"تکراری",IF(OR(COUNT(B103,E103)&lt;&gt;2,C103=""),"ناقص","کامل")))</x:f>
      </x:c>
    </x:row>
    <x:row r="104" ht="32" customHeight="1">
      <x:c r="A104" s="4"/>
      <x:c r="B104" s="17"/>
      <x:c r="C104" s="4"/>
      <x:c r="D104" s="4"/>
      <x:c r="E104" s="14"/>
      <x:c r="F104" s="4"/>
      <x:c r="G104" s="4"/>
      <x:c r="H104" s="4" t="str">
        <x:f>IF(A104="","",IF(COUNTIFS($A$6:$A$205,A104)&gt;1,"تکراری",IF(OR(COUNT(B104,E104)&lt;&gt;2,C104=""),"ناقص","کامل")))</x:f>
      </x:c>
    </x:row>
    <x:row r="105" ht="32" customHeight="1">
      <x:c r="A105" s="4"/>
      <x:c r="B105" s="17"/>
      <x:c r="C105" s="4"/>
      <x:c r="D105" s="4"/>
      <x:c r="E105" s="14"/>
      <x:c r="F105" s="4"/>
      <x:c r="G105" s="4"/>
      <x:c r="H105" s="4" t="str">
        <x:f>IF(A105="","",IF(COUNTIFS($A$6:$A$205,A105)&gt;1,"تکراری",IF(OR(COUNT(B105,E105)&lt;&gt;2,C105=""),"ناقص","کامل")))</x:f>
      </x:c>
    </x:row>
    <x:row r="106" ht="32" customHeight="1">
      <x:c r="A106" s="4"/>
      <x:c r="B106" s="17"/>
      <x:c r="C106" s="4"/>
      <x:c r="D106" s="4"/>
      <x:c r="E106" s="14"/>
      <x:c r="F106" s="4"/>
      <x:c r="G106" s="4"/>
      <x:c r="H106" s="4" t="str">
        <x:f>IF(A106="","",IF(COUNTIFS($A$6:$A$205,A106)&gt;1,"تکراری",IF(OR(COUNT(B106,E106)&lt;&gt;2,C106=""),"ناقص","کامل")))</x:f>
      </x:c>
    </x:row>
    <x:row r="107" ht="32" customHeight="1">
      <x:c r="A107" s="4"/>
      <x:c r="B107" s="17"/>
      <x:c r="C107" s="4"/>
      <x:c r="D107" s="4"/>
      <x:c r="E107" s="14"/>
      <x:c r="F107" s="4"/>
      <x:c r="G107" s="4"/>
      <x:c r="H107" s="4" t="str">
        <x:f>IF(A107="","",IF(COUNTIFS($A$6:$A$205,A107)&gt;1,"تکراری",IF(OR(COUNT(B107,E107)&lt;&gt;2,C107=""),"ناقص","کامل")))</x:f>
      </x:c>
    </x:row>
    <x:row r="108" ht="32" customHeight="1">
      <x:c r="A108" s="4"/>
      <x:c r="B108" s="17"/>
      <x:c r="C108" s="4"/>
      <x:c r="D108" s="4"/>
      <x:c r="E108" s="14"/>
      <x:c r="F108" s="4"/>
      <x:c r="G108" s="4"/>
      <x:c r="H108" s="4" t="str">
        <x:f>IF(A108="","",IF(COUNTIFS($A$6:$A$205,A108)&gt;1,"تکراری",IF(OR(COUNT(B108,E108)&lt;&gt;2,C108=""),"ناقص","کامل")))</x:f>
      </x:c>
    </x:row>
    <x:row r="109" ht="32" customHeight="1">
      <x:c r="A109" s="4"/>
      <x:c r="B109" s="17"/>
      <x:c r="C109" s="4"/>
      <x:c r="D109" s="4"/>
      <x:c r="E109" s="14"/>
      <x:c r="F109" s="4"/>
      <x:c r="G109" s="4"/>
      <x:c r="H109" s="4" t="str">
        <x:f>IF(A109="","",IF(COUNTIFS($A$6:$A$205,A109)&gt;1,"تکراری",IF(OR(COUNT(B109,E109)&lt;&gt;2,C109=""),"ناقص","کامل")))</x:f>
      </x:c>
    </x:row>
    <x:row r="110" ht="32" customHeight="1">
      <x:c r="A110" s="4"/>
      <x:c r="B110" s="17"/>
      <x:c r="C110" s="4"/>
      <x:c r="D110" s="4"/>
      <x:c r="E110" s="14"/>
      <x:c r="F110" s="4"/>
      <x:c r="G110" s="4"/>
      <x:c r="H110" s="4" t="str">
        <x:f>IF(A110="","",IF(COUNTIFS($A$6:$A$205,A110)&gt;1,"تکراری",IF(OR(COUNT(B110,E110)&lt;&gt;2,C110=""),"ناقص","کامل")))</x:f>
      </x:c>
    </x:row>
    <x:row r="111" ht="32" customHeight="1">
      <x:c r="A111" s="4"/>
      <x:c r="B111" s="17"/>
      <x:c r="C111" s="4"/>
      <x:c r="D111" s="4"/>
      <x:c r="E111" s="14"/>
      <x:c r="F111" s="4"/>
      <x:c r="G111" s="4"/>
      <x:c r="H111" s="4" t="str">
        <x:f>IF(A111="","",IF(COUNTIFS($A$6:$A$205,A111)&gt;1,"تکراری",IF(OR(COUNT(B111,E111)&lt;&gt;2,C111=""),"ناقص","کامل")))</x:f>
      </x:c>
    </x:row>
    <x:row r="112" ht="32" customHeight="1">
      <x:c r="A112" s="4"/>
      <x:c r="B112" s="17"/>
      <x:c r="C112" s="4"/>
      <x:c r="D112" s="4"/>
      <x:c r="E112" s="14"/>
      <x:c r="F112" s="4"/>
      <x:c r="G112" s="4"/>
      <x:c r="H112" s="4" t="str">
        <x:f>IF(A112="","",IF(COUNTIFS($A$6:$A$205,A112)&gt;1,"تکراری",IF(OR(COUNT(B112,E112)&lt;&gt;2,C112=""),"ناقص","کامل")))</x:f>
      </x:c>
    </x:row>
    <x:row r="113" ht="32" customHeight="1">
      <x:c r="A113" s="4"/>
      <x:c r="B113" s="17"/>
      <x:c r="C113" s="4"/>
      <x:c r="D113" s="4"/>
      <x:c r="E113" s="14"/>
      <x:c r="F113" s="4"/>
      <x:c r="G113" s="4"/>
      <x:c r="H113" s="4" t="str">
        <x:f>IF(A113="","",IF(COUNTIFS($A$6:$A$205,A113)&gt;1,"تکراری",IF(OR(COUNT(B113,E113)&lt;&gt;2,C113=""),"ناقص","کامل")))</x:f>
      </x:c>
    </x:row>
    <x:row r="114" ht="32" customHeight="1">
      <x:c r="A114" s="4"/>
      <x:c r="B114" s="17"/>
      <x:c r="C114" s="4"/>
      <x:c r="D114" s="4"/>
      <x:c r="E114" s="14"/>
      <x:c r="F114" s="4"/>
      <x:c r="G114" s="4"/>
      <x:c r="H114" s="4" t="str">
        <x:f>IF(A114="","",IF(COUNTIFS($A$6:$A$205,A114)&gt;1,"تکراری",IF(OR(COUNT(B114,E114)&lt;&gt;2,C114=""),"ناقص","کامل")))</x:f>
      </x:c>
    </x:row>
    <x:row r="115" ht="32" customHeight="1">
      <x:c r="A115" s="4"/>
      <x:c r="B115" s="17"/>
      <x:c r="C115" s="4"/>
      <x:c r="D115" s="4"/>
      <x:c r="E115" s="14"/>
      <x:c r="F115" s="4"/>
      <x:c r="G115" s="4"/>
      <x:c r="H115" s="4" t="str">
        <x:f>IF(A115="","",IF(COUNTIFS($A$6:$A$205,A115)&gt;1,"تکراری",IF(OR(COUNT(B115,E115)&lt;&gt;2,C115=""),"ناقص","کامل")))</x:f>
      </x:c>
    </x:row>
    <x:row r="116" ht="32" customHeight="1">
      <x:c r="A116" s="4"/>
      <x:c r="B116" s="17"/>
      <x:c r="C116" s="4"/>
      <x:c r="D116" s="4"/>
      <x:c r="E116" s="14"/>
      <x:c r="F116" s="4"/>
      <x:c r="G116" s="4"/>
      <x:c r="H116" s="4" t="str">
        <x:f>IF(A116="","",IF(COUNTIFS($A$6:$A$205,A116)&gt;1,"تکراری",IF(OR(COUNT(B116,E116)&lt;&gt;2,C116=""),"ناقص","کامل")))</x:f>
      </x:c>
    </x:row>
    <x:row r="117" ht="32" customHeight="1">
      <x:c r="A117" s="4"/>
      <x:c r="B117" s="17"/>
      <x:c r="C117" s="4"/>
      <x:c r="D117" s="4"/>
      <x:c r="E117" s="14"/>
      <x:c r="F117" s="4"/>
      <x:c r="G117" s="4"/>
      <x:c r="H117" s="4" t="str">
        <x:f>IF(A117="","",IF(COUNTIFS($A$6:$A$205,A117)&gt;1,"تکراری",IF(OR(COUNT(B117,E117)&lt;&gt;2,C117=""),"ناقص","کامل")))</x:f>
      </x:c>
    </x:row>
    <x:row r="118" ht="32" customHeight="1">
      <x:c r="A118" s="4"/>
      <x:c r="B118" s="17"/>
      <x:c r="C118" s="4"/>
      <x:c r="D118" s="4"/>
      <x:c r="E118" s="14"/>
      <x:c r="F118" s="4"/>
      <x:c r="G118" s="4"/>
      <x:c r="H118" s="4" t="str">
        <x:f>IF(A118="","",IF(COUNTIFS($A$6:$A$205,A118)&gt;1,"تکراری",IF(OR(COUNT(B118,E118)&lt;&gt;2,C118=""),"ناقص","کامل")))</x:f>
      </x:c>
    </x:row>
    <x:row r="119" ht="32" customHeight="1">
      <x:c r="A119" s="4"/>
      <x:c r="B119" s="17"/>
      <x:c r="C119" s="4"/>
      <x:c r="D119" s="4"/>
      <x:c r="E119" s="14"/>
      <x:c r="F119" s="4"/>
      <x:c r="G119" s="4"/>
      <x:c r="H119" s="4" t="str">
        <x:f>IF(A119="","",IF(COUNTIFS($A$6:$A$205,A119)&gt;1,"تکراری",IF(OR(COUNT(B119,E119)&lt;&gt;2,C119=""),"ناقص","کامل")))</x:f>
      </x:c>
    </x:row>
    <x:row r="120" ht="32" customHeight="1">
      <x:c r="A120" s="4"/>
      <x:c r="B120" s="17"/>
      <x:c r="C120" s="4"/>
      <x:c r="D120" s="4"/>
      <x:c r="E120" s="14"/>
      <x:c r="F120" s="4"/>
      <x:c r="G120" s="4"/>
      <x:c r="H120" s="4" t="str">
        <x:f>IF(A120="","",IF(COUNTIFS($A$6:$A$205,A120)&gt;1,"تکراری",IF(OR(COUNT(B120,E120)&lt;&gt;2,C120=""),"ناقص","کامل")))</x:f>
      </x:c>
    </x:row>
    <x:row r="121" ht="32" customHeight="1">
      <x:c r="A121" s="4"/>
      <x:c r="B121" s="17"/>
      <x:c r="C121" s="4"/>
      <x:c r="D121" s="4"/>
      <x:c r="E121" s="14"/>
      <x:c r="F121" s="4"/>
      <x:c r="G121" s="4"/>
      <x:c r="H121" s="4" t="str">
        <x:f>IF(A121="","",IF(COUNTIFS($A$6:$A$205,A121)&gt;1,"تکراری",IF(OR(COUNT(B121,E121)&lt;&gt;2,C121=""),"ناقص","کامل")))</x:f>
      </x:c>
    </x:row>
    <x:row r="122" ht="32" customHeight="1">
      <x:c r="A122" s="4"/>
      <x:c r="B122" s="17"/>
      <x:c r="C122" s="4"/>
      <x:c r="D122" s="4"/>
      <x:c r="E122" s="14"/>
      <x:c r="F122" s="4"/>
      <x:c r="G122" s="4"/>
      <x:c r="H122" s="4" t="str">
        <x:f>IF(A122="","",IF(COUNTIFS($A$6:$A$205,A122)&gt;1,"تکراری",IF(OR(COUNT(B122,E122)&lt;&gt;2,C122=""),"ناقص","کامل")))</x:f>
      </x:c>
    </x:row>
    <x:row r="123" ht="32" customHeight="1">
      <x:c r="A123" s="4"/>
      <x:c r="B123" s="17"/>
      <x:c r="C123" s="4"/>
      <x:c r="D123" s="4"/>
      <x:c r="E123" s="14"/>
      <x:c r="F123" s="4"/>
      <x:c r="G123" s="4"/>
      <x:c r="H123" s="4" t="str">
        <x:f>IF(A123="","",IF(COUNTIFS($A$6:$A$205,A123)&gt;1,"تکراری",IF(OR(COUNT(B123,E123)&lt;&gt;2,C123=""),"ناقص","کامل")))</x:f>
      </x:c>
    </x:row>
    <x:row r="124" ht="32" customHeight="1">
      <x:c r="A124" s="4"/>
      <x:c r="B124" s="17"/>
      <x:c r="C124" s="4"/>
      <x:c r="D124" s="4"/>
      <x:c r="E124" s="14"/>
      <x:c r="F124" s="4"/>
      <x:c r="G124" s="4"/>
      <x:c r="H124" s="4" t="str">
        <x:f>IF(A124="","",IF(COUNTIFS($A$6:$A$205,A124)&gt;1,"تکراری",IF(OR(COUNT(B124,E124)&lt;&gt;2,C124=""),"ناقص","کامل")))</x:f>
      </x:c>
    </x:row>
    <x:row r="125" ht="32" customHeight="1">
      <x:c r="A125" s="4"/>
      <x:c r="B125" s="17"/>
      <x:c r="C125" s="4"/>
      <x:c r="D125" s="4"/>
      <x:c r="E125" s="14"/>
      <x:c r="F125" s="4"/>
      <x:c r="G125" s="4"/>
      <x:c r="H125" s="4" t="str">
        <x:f>IF(A125="","",IF(COUNTIFS($A$6:$A$205,A125)&gt;1,"تکراری",IF(OR(COUNT(B125,E125)&lt;&gt;2,C125=""),"ناقص","کامل")))</x:f>
      </x:c>
    </x:row>
    <x:row r="126" ht="32" customHeight="1">
      <x:c r="A126" s="4"/>
      <x:c r="B126" s="17"/>
      <x:c r="C126" s="4"/>
      <x:c r="D126" s="4"/>
      <x:c r="E126" s="14"/>
      <x:c r="F126" s="4"/>
      <x:c r="G126" s="4"/>
      <x:c r="H126" s="4" t="str">
        <x:f>IF(A126="","",IF(COUNTIFS($A$6:$A$205,A126)&gt;1,"تکراری",IF(OR(COUNT(B126,E126)&lt;&gt;2,C126=""),"ناقص","کامل")))</x:f>
      </x:c>
    </x:row>
    <x:row r="127" ht="32" customHeight="1">
      <x:c r="A127" s="4"/>
      <x:c r="B127" s="17"/>
      <x:c r="C127" s="4"/>
      <x:c r="D127" s="4"/>
      <x:c r="E127" s="14"/>
      <x:c r="F127" s="4"/>
      <x:c r="G127" s="4"/>
      <x:c r="H127" s="4" t="str">
        <x:f>IF(A127="","",IF(COUNTIFS($A$6:$A$205,A127)&gt;1,"تکراری",IF(OR(COUNT(B127,E127)&lt;&gt;2,C127=""),"ناقص","کامل")))</x:f>
      </x:c>
    </x:row>
    <x:row r="128" ht="32" customHeight="1">
      <x:c r="A128" s="4"/>
      <x:c r="B128" s="17"/>
      <x:c r="C128" s="4"/>
      <x:c r="D128" s="4"/>
      <x:c r="E128" s="14"/>
      <x:c r="F128" s="4"/>
      <x:c r="G128" s="4"/>
      <x:c r="H128" s="4" t="str">
        <x:f>IF(A128="","",IF(COUNTIFS($A$6:$A$205,A128)&gt;1,"تکراری",IF(OR(COUNT(B128,E128)&lt;&gt;2,C128=""),"ناقص","کامل")))</x:f>
      </x:c>
    </x:row>
    <x:row r="129" ht="32" customHeight="1">
      <x:c r="A129" s="4"/>
      <x:c r="B129" s="17"/>
      <x:c r="C129" s="4"/>
      <x:c r="D129" s="4"/>
      <x:c r="E129" s="14"/>
      <x:c r="F129" s="4"/>
      <x:c r="G129" s="4"/>
      <x:c r="H129" s="4" t="str">
        <x:f>IF(A129="","",IF(COUNTIFS($A$6:$A$205,A129)&gt;1,"تکراری",IF(OR(COUNT(B129,E129)&lt;&gt;2,C129=""),"ناقص","کامل")))</x:f>
      </x:c>
    </x:row>
    <x:row r="130" ht="32" customHeight="1">
      <x:c r="A130" s="4"/>
      <x:c r="B130" s="17"/>
      <x:c r="C130" s="4"/>
      <x:c r="D130" s="4"/>
      <x:c r="E130" s="14"/>
      <x:c r="F130" s="4"/>
      <x:c r="G130" s="4"/>
      <x:c r="H130" s="4" t="str">
        <x:f>IF(A130="","",IF(COUNTIFS($A$6:$A$205,A130)&gt;1,"تکراری",IF(OR(COUNT(B130,E130)&lt;&gt;2,C130=""),"ناقص","کامل")))</x:f>
      </x:c>
    </x:row>
    <x:row r="131" ht="32" customHeight="1">
      <x:c r="A131" s="4"/>
      <x:c r="B131" s="17"/>
      <x:c r="C131" s="4"/>
      <x:c r="D131" s="4"/>
      <x:c r="E131" s="14"/>
      <x:c r="F131" s="4"/>
      <x:c r="G131" s="4"/>
      <x:c r="H131" s="4" t="str">
        <x:f>IF(A131="","",IF(COUNTIFS($A$6:$A$205,A131)&gt;1,"تکراری",IF(OR(COUNT(B131,E131)&lt;&gt;2,C131=""),"ناقص","کامل")))</x:f>
      </x:c>
    </x:row>
    <x:row r="132" ht="32" customHeight="1">
      <x:c r="A132" s="4"/>
      <x:c r="B132" s="17"/>
      <x:c r="C132" s="4"/>
      <x:c r="D132" s="4"/>
      <x:c r="E132" s="14"/>
      <x:c r="F132" s="4"/>
      <x:c r="G132" s="4"/>
      <x:c r="H132" s="4" t="str">
        <x:f>IF(A132="","",IF(COUNTIFS($A$6:$A$205,A132)&gt;1,"تکراری",IF(OR(COUNT(B132,E132)&lt;&gt;2,C132=""),"ناقص","کامل")))</x:f>
      </x:c>
    </x:row>
    <x:row r="133" ht="32" customHeight="1">
      <x:c r="A133" s="4"/>
      <x:c r="B133" s="17"/>
      <x:c r="C133" s="4"/>
      <x:c r="D133" s="4"/>
      <x:c r="E133" s="14"/>
      <x:c r="F133" s="4"/>
      <x:c r="G133" s="4"/>
      <x:c r="H133" s="4" t="str">
        <x:f>IF(A133="","",IF(COUNTIFS($A$6:$A$205,A133)&gt;1,"تکراری",IF(OR(COUNT(B133,E133)&lt;&gt;2,C133=""),"ناقص","کامل")))</x:f>
      </x:c>
    </x:row>
    <x:row r="134" ht="32" customHeight="1">
      <x:c r="A134" s="4"/>
      <x:c r="B134" s="17"/>
      <x:c r="C134" s="4"/>
      <x:c r="D134" s="4"/>
      <x:c r="E134" s="14"/>
      <x:c r="F134" s="4"/>
      <x:c r="G134" s="4"/>
      <x:c r="H134" s="4" t="str">
        <x:f>IF(A134="","",IF(COUNTIFS($A$6:$A$205,A134)&gt;1,"تکراری",IF(OR(COUNT(B134,E134)&lt;&gt;2,C134=""),"ناقص","کامل")))</x:f>
      </x:c>
    </x:row>
    <x:row r="135" ht="32" customHeight="1">
      <x:c r="A135" s="4"/>
      <x:c r="B135" s="17"/>
      <x:c r="C135" s="4"/>
      <x:c r="D135" s="4"/>
      <x:c r="E135" s="14"/>
      <x:c r="F135" s="4"/>
      <x:c r="G135" s="4"/>
      <x:c r="H135" s="4" t="str">
        <x:f>IF(A135="","",IF(COUNTIFS($A$6:$A$205,A135)&gt;1,"تکراری",IF(OR(COUNT(B135,E135)&lt;&gt;2,C135=""),"ناقص","کامل")))</x:f>
      </x:c>
    </x:row>
    <x:row r="136" ht="32" customHeight="1">
      <x:c r="A136" s="4"/>
      <x:c r="B136" s="17"/>
      <x:c r="C136" s="4"/>
      <x:c r="D136" s="4"/>
      <x:c r="E136" s="14"/>
      <x:c r="F136" s="4"/>
      <x:c r="G136" s="4"/>
      <x:c r="H136" s="4" t="str">
        <x:f>IF(A136="","",IF(COUNTIFS($A$6:$A$205,A136)&gt;1,"تکراری",IF(OR(COUNT(B136,E136)&lt;&gt;2,C136=""),"ناقص","کامل")))</x:f>
      </x:c>
    </x:row>
    <x:row r="137" ht="32" customHeight="1">
      <x:c r="A137" s="4"/>
      <x:c r="B137" s="17"/>
      <x:c r="C137" s="4"/>
      <x:c r="D137" s="4"/>
      <x:c r="E137" s="14"/>
      <x:c r="F137" s="4"/>
      <x:c r="G137" s="4"/>
      <x:c r="H137" s="4" t="str">
        <x:f>IF(A137="","",IF(COUNTIFS($A$6:$A$205,A137)&gt;1,"تکراری",IF(OR(COUNT(B137,E137)&lt;&gt;2,C137=""),"ناقص","کامل")))</x:f>
      </x:c>
    </x:row>
    <x:row r="138" ht="32" customHeight="1">
      <x:c r="A138" s="4"/>
      <x:c r="B138" s="17"/>
      <x:c r="C138" s="4"/>
      <x:c r="D138" s="4"/>
      <x:c r="E138" s="14"/>
      <x:c r="F138" s="4"/>
      <x:c r="G138" s="4"/>
      <x:c r="H138" s="4" t="str">
        <x:f>IF(A138="","",IF(COUNTIFS($A$6:$A$205,A138)&gt;1,"تکراری",IF(OR(COUNT(B138,E138)&lt;&gt;2,C138=""),"ناقص","کامل")))</x:f>
      </x:c>
    </x:row>
    <x:row r="139" ht="32" customHeight="1">
      <x:c r="A139" s="4"/>
      <x:c r="B139" s="17"/>
      <x:c r="C139" s="4"/>
      <x:c r="D139" s="4"/>
      <x:c r="E139" s="14"/>
      <x:c r="F139" s="4"/>
      <x:c r="G139" s="4"/>
      <x:c r="H139" s="4" t="str">
        <x:f>IF(A139="","",IF(COUNTIFS($A$6:$A$205,A139)&gt;1,"تکراری",IF(OR(COUNT(B139,E139)&lt;&gt;2,C139=""),"ناقص","کامل")))</x:f>
      </x:c>
    </x:row>
    <x:row r="140" ht="32" customHeight="1">
      <x:c r="A140" s="4"/>
      <x:c r="B140" s="17"/>
      <x:c r="C140" s="4"/>
      <x:c r="D140" s="4"/>
      <x:c r="E140" s="14"/>
      <x:c r="F140" s="4"/>
      <x:c r="G140" s="4"/>
      <x:c r="H140" s="4" t="str">
        <x:f>IF(A140="","",IF(COUNTIFS($A$6:$A$205,A140)&gt;1,"تکراری",IF(OR(COUNT(B140,E140)&lt;&gt;2,C140=""),"ناقص","کامل")))</x:f>
      </x:c>
    </x:row>
    <x:row r="141" ht="32" customHeight="1">
      <x:c r="A141" s="4"/>
      <x:c r="B141" s="17"/>
      <x:c r="C141" s="4"/>
      <x:c r="D141" s="4"/>
      <x:c r="E141" s="14"/>
      <x:c r="F141" s="4"/>
      <x:c r="G141" s="4"/>
      <x:c r="H141" s="4" t="str">
        <x:f>IF(A141="","",IF(COUNTIFS($A$6:$A$205,A141)&gt;1,"تکراری",IF(OR(COUNT(B141,E141)&lt;&gt;2,C141=""),"ناقص","کامل")))</x:f>
      </x:c>
    </x:row>
    <x:row r="142" ht="32" customHeight="1">
      <x:c r="A142" s="4"/>
      <x:c r="B142" s="17"/>
      <x:c r="C142" s="4"/>
      <x:c r="D142" s="4"/>
      <x:c r="E142" s="14"/>
      <x:c r="F142" s="4"/>
      <x:c r="G142" s="4"/>
      <x:c r="H142" s="4" t="str">
        <x:f>IF(A142="","",IF(COUNTIFS($A$6:$A$205,A142)&gt;1,"تکراری",IF(OR(COUNT(B142,E142)&lt;&gt;2,C142=""),"ناقص","کامل")))</x:f>
      </x:c>
    </x:row>
    <x:row r="143" ht="32" customHeight="1">
      <x:c r="A143" s="4"/>
      <x:c r="B143" s="17"/>
      <x:c r="C143" s="4"/>
      <x:c r="D143" s="4"/>
      <x:c r="E143" s="14"/>
      <x:c r="F143" s="4"/>
      <x:c r="G143" s="4"/>
      <x:c r="H143" s="4" t="str">
        <x:f>IF(A143="","",IF(COUNTIFS($A$6:$A$205,A143)&gt;1,"تکراری",IF(OR(COUNT(B143,E143)&lt;&gt;2,C143=""),"ناقص","کامل")))</x:f>
      </x:c>
    </x:row>
    <x:row r="144" ht="32" customHeight="1">
      <x:c r="A144" s="4"/>
      <x:c r="B144" s="17"/>
      <x:c r="C144" s="4"/>
      <x:c r="D144" s="4"/>
      <x:c r="E144" s="14"/>
      <x:c r="F144" s="4"/>
      <x:c r="G144" s="4"/>
      <x:c r="H144" s="4" t="str">
        <x:f>IF(A144="","",IF(COUNTIFS($A$6:$A$205,A144)&gt;1,"تکراری",IF(OR(COUNT(B144,E144)&lt;&gt;2,C144=""),"ناقص","کامل")))</x:f>
      </x:c>
    </x:row>
    <x:row r="145" ht="32" customHeight="1">
      <x:c r="A145" s="4"/>
      <x:c r="B145" s="17"/>
      <x:c r="C145" s="4"/>
      <x:c r="D145" s="4"/>
      <x:c r="E145" s="14"/>
      <x:c r="F145" s="4"/>
      <x:c r="G145" s="4"/>
      <x:c r="H145" s="4" t="str">
        <x:f>IF(A145="","",IF(COUNTIFS($A$6:$A$205,A145)&gt;1,"تکراری",IF(OR(COUNT(B145,E145)&lt;&gt;2,C145=""),"ناقص","کامل")))</x:f>
      </x:c>
    </x:row>
    <x:row r="146" ht="32" customHeight="1">
      <x:c r="A146" s="4"/>
      <x:c r="B146" s="17"/>
      <x:c r="C146" s="4"/>
      <x:c r="D146" s="4"/>
      <x:c r="E146" s="14"/>
      <x:c r="F146" s="4"/>
      <x:c r="G146" s="4"/>
      <x:c r="H146" s="4" t="str">
        <x:f>IF(A146="","",IF(COUNTIFS($A$6:$A$205,A146)&gt;1,"تکراری",IF(OR(COUNT(B146,E146)&lt;&gt;2,C146=""),"ناقص","کامل")))</x:f>
      </x:c>
    </x:row>
    <x:row r="147" ht="32" customHeight="1">
      <x:c r="A147" s="4"/>
      <x:c r="B147" s="17"/>
      <x:c r="C147" s="4"/>
      <x:c r="D147" s="4"/>
      <x:c r="E147" s="14"/>
      <x:c r="F147" s="4"/>
      <x:c r="G147" s="4"/>
      <x:c r="H147" s="4" t="str">
        <x:f>IF(A147="","",IF(COUNTIFS($A$6:$A$205,A147)&gt;1,"تکراری",IF(OR(COUNT(B147,E147)&lt;&gt;2,C147=""),"ناقص","کامل")))</x:f>
      </x:c>
    </x:row>
    <x:row r="148" ht="32" customHeight="1">
      <x:c r="A148" s="4"/>
      <x:c r="B148" s="17"/>
      <x:c r="C148" s="4"/>
      <x:c r="D148" s="4"/>
      <x:c r="E148" s="14"/>
      <x:c r="F148" s="4"/>
      <x:c r="G148" s="4"/>
      <x:c r="H148" s="4" t="str">
        <x:f>IF(A148="","",IF(COUNTIFS($A$6:$A$205,A148)&gt;1,"تکراری",IF(OR(COUNT(B148,E148)&lt;&gt;2,C148=""),"ناقص","کامل")))</x:f>
      </x:c>
    </x:row>
    <x:row r="149" ht="32" customHeight="1">
      <x:c r="A149" s="4"/>
      <x:c r="B149" s="17"/>
      <x:c r="C149" s="4"/>
      <x:c r="D149" s="4"/>
      <x:c r="E149" s="14"/>
      <x:c r="F149" s="4"/>
      <x:c r="G149" s="4"/>
      <x:c r="H149" s="4" t="str">
        <x:f>IF(A149="","",IF(COUNTIFS($A$6:$A$205,A149)&gt;1,"تکراری",IF(OR(COUNT(B149,E149)&lt;&gt;2,C149=""),"ناقص","کامل")))</x:f>
      </x:c>
    </x:row>
    <x:row r="150" ht="32" customHeight="1">
      <x:c r="A150" s="4"/>
      <x:c r="B150" s="17"/>
      <x:c r="C150" s="4"/>
      <x:c r="D150" s="4"/>
      <x:c r="E150" s="14"/>
      <x:c r="F150" s="4"/>
      <x:c r="G150" s="4"/>
      <x:c r="H150" s="4" t="str">
        <x:f>IF(A150="","",IF(COUNTIFS($A$6:$A$205,A150)&gt;1,"تکراری",IF(OR(COUNT(B150,E150)&lt;&gt;2,C150=""),"ناقص","کامل")))</x:f>
      </x:c>
    </x:row>
    <x:row r="151" ht="32" customHeight="1">
      <x:c r="A151" s="4"/>
      <x:c r="B151" s="17"/>
      <x:c r="C151" s="4"/>
      <x:c r="D151" s="4"/>
      <x:c r="E151" s="14"/>
      <x:c r="F151" s="4"/>
      <x:c r="G151" s="4"/>
      <x:c r="H151" s="4" t="str">
        <x:f>IF(A151="","",IF(COUNTIFS($A$6:$A$205,A151)&gt;1,"تکراری",IF(OR(COUNT(B151,E151)&lt;&gt;2,C151=""),"ناقص","کامل")))</x:f>
      </x:c>
    </x:row>
    <x:row r="152" ht="32" customHeight="1">
      <x:c r="A152" s="4"/>
      <x:c r="B152" s="17"/>
      <x:c r="C152" s="4"/>
      <x:c r="D152" s="4"/>
      <x:c r="E152" s="14"/>
      <x:c r="F152" s="4"/>
      <x:c r="G152" s="4"/>
      <x:c r="H152" s="4" t="str">
        <x:f>IF(A152="","",IF(COUNTIFS($A$6:$A$205,A152)&gt;1,"تکراری",IF(OR(COUNT(B152,E152)&lt;&gt;2,C152=""),"ناقص","کامل")))</x:f>
      </x:c>
    </x:row>
    <x:row r="153" ht="32" customHeight="1">
      <x:c r="A153" s="4"/>
      <x:c r="B153" s="17"/>
      <x:c r="C153" s="4"/>
      <x:c r="D153" s="4"/>
      <x:c r="E153" s="14"/>
      <x:c r="F153" s="4"/>
      <x:c r="G153" s="4"/>
      <x:c r="H153" s="4" t="str">
        <x:f>IF(A153="","",IF(COUNTIFS($A$6:$A$205,A153)&gt;1,"تکراری",IF(OR(COUNT(B153,E153)&lt;&gt;2,C153=""),"ناقص","کامل")))</x:f>
      </x:c>
    </x:row>
    <x:row r="154" ht="32" customHeight="1">
      <x:c r="A154" s="4"/>
      <x:c r="B154" s="17"/>
      <x:c r="C154" s="4"/>
      <x:c r="D154" s="4"/>
      <x:c r="E154" s="14"/>
      <x:c r="F154" s="4"/>
      <x:c r="G154" s="4"/>
      <x:c r="H154" s="4" t="str">
        <x:f>IF(A154="","",IF(COUNTIFS($A$6:$A$205,A154)&gt;1,"تکراری",IF(OR(COUNT(B154,E154)&lt;&gt;2,C154=""),"ناقص","کامل")))</x:f>
      </x:c>
    </x:row>
    <x:row r="155" ht="32" customHeight="1">
      <x:c r="A155" s="4"/>
      <x:c r="B155" s="17"/>
      <x:c r="C155" s="4"/>
      <x:c r="D155" s="4"/>
      <x:c r="E155" s="14"/>
      <x:c r="F155" s="4"/>
      <x:c r="G155" s="4"/>
      <x:c r="H155" s="4" t="str">
        <x:f>IF(A155="","",IF(COUNTIFS($A$6:$A$205,A155)&gt;1,"تکراری",IF(OR(COUNT(B155,E155)&lt;&gt;2,C155=""),"ناقص","کامل")))</x:f>
      </x:c>
    </x:row>
    <x:row r="156" ht="32" customHeight="1">
      <x:c r="A156" s="4"/>
      <x:c r="B156" s="17"/>
      <x:c r="C156" s="4"/>
      <x:c r="D156" s="4"/>
      <x:c r="E156" s="14"/>
      <x:c r="F156" s="4"/>
      <x:c r="G156" s="4"/>
      <x:c r="H156" s="4" t="str">
        <x:f>IF(A156="","",IF(COUNTIFS($A$6:$A$205,A156)&gt;1,"تکراری",IF(OR(COUNT(B156,E156)&lt;&gt;2,C156=""),"ناقص","کامل")))</x:f>
      </x:c>
    </x:row>
    <x:row r="157" ht="32" customHeight="1">
      <x:c r="A157" s="4"/>
      <x:c r="B157" s="17"/>
      <x:c r="C157" s="4"/>
      <x:c r="D157" s="4"/>
      <x:c r="E157" s="14"/>
      <x:c r="F157" s="4"/>
      <x:c r="G157" s="4"/>
      <x:c r="H157" s="4" t="str">
        <x:f>IF(A157="","",IF(COUNTIFS($A$6:$A$205,A157)&gt;1,"تکراری",IF(OR(COUNT(B157,E157)&lt;&gt;2,C157=""),"ناقص","کامل")))</x:f>
      </x:c>
    </x:row>
    <x:row r="158" ht="32" customHeight="1">
      <x:c r="A158" s="4"/>
      <x:c r="B158" s="17"/>
      <x:c r="C158" s="4"/>
      <x:c r="D158" s="4"/>
      <x:c r="E158" s="14"/>
      <x:c r="F158" s="4"/>
      <x:c r="G158" s="4"/>
      <x:c r="H158" s="4" t="str">
        <x:f>IF(A158="","",IF(COUNTIFS($A$6:$A$205,A158)&gt;1,"تکراری",IF(OR(COUNT(B158,E158)&lt;&gt;2,C158=""),"ناقص","کامل")))</x:f>
      </x:c>
    </x:row>
    <x:row r="159" ht="32" customHeight="1">
      <x:c r="A159" s="4"/>
      <x:c r="B159" s="17"/>
      <x:c r="C159" s="4"/>
      <x:c r="D159" s="4"/>
      <x:c r="E159" s="14"/>
      <x:c r="F159" s="4"/>
      <x:c r="G159" s="4"/>
      <x:c r="H159" s="4" t="str">
        <x:f>IF(A159="","",IF(COUNTIFS($A$6:$A$205,A159)&gt;1,"تکراری",IF(OR(COUNT(B159,E159)&lt;&gt;2,C159=""),"ناقص","کامل")))</x:f>
      </x:c>
    </x:row>
    <x:row r="160" ht="32" customHeight="1">
      <x:c r="A160" s="4"/>
      <x:c r="B160" s="17"/>
      <x:c r="C160" s="4"/>
      <x:c r="D160" s="4"/>
      <x:c r="E160" s="14"/>
      <x:c r="F160" s="4"/>
      <x:c r="G160" s="4"/>
      <x:c r="H160" s="4" t="str">
        <x:f>IF(A160="","",IF(COUNTIFS($A$6:$A$205,A160)&gt;1,"تکراری",IF(OR(COUNT(B160,E160)&lt;&gt;2,C160=""),"ناقص","کامل")))</x:f>
      </x:c>
    </x:row>
    <x:row r="161" ht="32" customHeight="1">
      <x:c r="A161" s="4"/>
      <x:c r="B161" s="17"/>
      <x:c r="C161" s="4"/>
      <x:c r="D161" s="4"/>
      <x:c r="E161" s="14"/>
      <x:c r="F161" s="4"/>
      <x:c r="G161" s="4"/>
      <x:c r="H161" s="4" t="str">
        <x:f>IF(A161="","",IF(COUNTIFS($A$6:$A$205,A161)&gt;1,"تکراری",IF(OR(COUNT(B161,E161)&lt;&gt;2,C161=""),"ناقص","کامل")))</x:f>
      </x:c>
    </x:row>
    <x:row r="162" ht="32" customHeight="1">
      <x:c r="A162" s="4"/>
      <x:c r="B162" s="17"/>
      <x:c r="C162" s="4"/>
      <x:c r="D162" s="4"/>
      <x:c r="E162" s="14"/>
      <x:c r="F162" s="4"/>
      <x:c r="G162" s="4"/>
      <x:c r="H162" s="4" t="str">
        <x:f>IF(A162="","",IF(COUNTIFS($A$6:$A$205,A162)&gt;1,"تکراری",IF(OR(COUNT(B162,E162)&lt;&gt;2,C162=""),"ناقص","کامل")))</x:f>
      </x:c>
    </x:row>
    <x:row r="163" ht="32" customHeight="1">
      <x:c r="A163" s="4"/>
      <x:c r="B163" s="17"/>
      <x:c r="C163" s="4"/>
      <x:c r="D163" s="4"/>
      <x:c r="E163" s="14"/>
      <x:c r="F163" s="4"/>
      <x:c r="G163" s="4"/>
      <x:c r="H163" s="4" t="str">
        <x:f>IF(A163="","",IF(COUNTIFS($A$6:$A$205,A163)&gt;1,"تکراری",IF(OR(COUNT(B163,E163)&lt;&gt;2,C163=""),"ناقص","کامل")))</x:f>
      </x:c>
    </x:row>
    <x:row r="164" ht="32" customHeight="1">
      <x:c r="A164" s="4"/>
      <x:c r="B164" s="17"/>
      <x:c r="C164" s="4"/>
      <x:c r="D164" s="4"/>
      <x:c r="E164" s="14"/>
      <x:c r="F164" s="4"/>
      <x:c r="G164" s="4"/>
      <x:c r="H164" s="4" t="str">
        <x:f>IF(A164="","",IF(COUNTIFS($A$6:$A$205,A164)&gt;1,"تکراری",IF(OR(COUNT(B164,E164)&lt;&gt;2,C164=""),"ناقص","کامل")))</x:f>
      </x:c>
    </x:row>
    <x:row r="165" ht="32" customHeight="1">
      <x:c r="A165" s="4"/>
      <x:c r="B165" s="17"/>
      <x:c r="C165" s="4"/>
      <x:c r="D165" s="4"/>
      <x:c r="E165" s="14"/>
      <x:c r="F165" s="4"/>
      <x:c r="G165" s="4"/>
      <x:c r="H165" s="4" t="str">
        <x:f>IF(A165="","",IF(COUNTIFS($A$6:$A$205,A165)&gt;1,"تکراری",IF(OR(COUNT(B165,E165)&lt;&gt;2,C165=""),"ناقص","کامل")))</x:f>
      </x:c>
    </x:row>
    <x:row r="166" ht="32" customHeight="1">
      <x:c r="A166" s="4"/>
      <x:c r="B166" s="17"/>
      <x:c r="C166" s="4"/>
      <x:c r="D166" s="4"/>
      <x:c r="E166" s="14"/>
      <x:c r="F166" s="4"/>
      <x:c r="G166" s="4"/>
      <x:c r="H166" s="4" t="str">
        <x:f>IF(A166="","",IF(COUNTIFS($A$6:$A$205,A166)&gt;1,"تکراری",IF(OR(COUNT(B166,E166)&lt;&gt;2,C166=""),"ناقص","کامل")))</x:f>
      </x:c>
    </x:row>
    <x:row r="167" ht="32" customHeight="1">
      <x:c r="A167" s="4"/>
      <x:c r="B167" s="17"/>
      <x:c r="C167" s="4"/>
      <x:c r="D167" s="4"/>
      <x:c r="E167" s="14"/>
      <x:c r="F167" s="4"/>
      <x:c r="G167" s="4"/>
      <x:c r="H167" s="4" t="str">
        <x:f>IF(A167="","",IF(COUNTIFS($A$6:$A$205,A167)&gt;1,"تکراری",IF(OR(COUNT(B167,E167)&lt;&gt;2,C167=""),"ناقص","کامل")))</x:f>
      </x:c>
    </x:row>
    <x:row r="168" ht="32" customHeight="1">
      <x:c r="A168" s="4"/>
      <x:c r="B168" s="17"/>
      <x:c r="C168" s="4"/>
      <x:c r="D168" s="4"/>
      <x:c r="E168" s="14"/>
      <x:c r="F168" s="4"/>
      <x:c r="G168" s="4"/>
      <x:c r="H168" s="4" t="str">
        <x:f>IF(A168="","",IF(COUNTIFS($A$6:$A$205,A168)&gt;1,"تکراری",IF(OR(COUNT(B168,E168)&lt;&gt;2,C168=""),"ناقص","کامل")))</x:f>
      </x:c>
    </x:row>
    <x:row r="169" ht="32" customHeight="1">
      <x:c r="A169" s="4"/>
      <x:c r="B169" s="17"/>
      <x:c r="C169" s="4"/>
      <x:c r="D169" s="4"/>
      <x:c r="E169" s="14"/>
      <x:c r="F169" s="4"/>
      <x:c r="G169" s="4"/>
      <x:c r="H169" s="4" t="str">
        <x:f>IF(A169="","",IF(COUNTIFS($A$6:$A$205,A169)&gt;1,"تکراری",IF(OR(COUNT(B169,E169)&lt;&gt;2,C169=""),"ناقص","کامل")))</x:f>
      </x:c>
    </x:row>
    <x:row r="170" ht="32" customHeight="1">
      <x:c r="A170" s="4"/>
      <x:c r="B170" s="17"/>
      <x:c r="C170" s="4"/>
      <x:c r="D170" s="4"/>
      <x:c r="E170" s="14"/>
      <x:c r="F170" s="4"/>
      <x:c r="G170" s="4"/>
      <x:c r="H170" s="4" t="str">
        <x:f>IF(A170="","",IF(COUNTIFS($A$6:$A$205,A170)&gt;1,"تکراری",IF(OR(COUNT(B170,E170)&lt;&gt;2,C170=""),"ناقص","کامل")))</x:f>
      </x:c>
    </x:row>
    <x:row r="171" ht="32" customHeight="1">
      <x:c r="A171" s="4"/>
      <x:c r="B171" s="17"/>
      <x:c r="C171" s="4"/>
      <x:c r="D171" s="4"/>
      <x:c r="E171" s="14"/>
      <x:c r="F171" s="4"/>
      <x:c r="G171" s="4"/>
      <x:c r="H171" s="4" t="str">
        <x:f>IF(A171="","",IF(COUNTIFS($A$6:$A$205,A171)&gt;1,"تکراری",IF(OR(COUNT(B171,E171)&lt;&gt;2,C171=""),"ناقص","کامل")))</x:f>
      </x:c>
    </x:row>
    <x:row r="172" ht="32" customHeight="1">
      <x:c r="A172" s="4"/>
      <x:c r="B172" s="17"/>
      <x:c r="C172" s="4"/>
      <x:c r="D172" s="4"/>
      <x:c r="E172" s="14"/>
      <x:c r="F172" s="4"/>
      <x:c r="G172" s="4"/>
      <x:c r="H172" s="4" t="str">
        <x:f>IF(A172="","",IF(COUNTIFS($A$6:$A$205,A172)&gt;1,"تکراری",IF(OR(COUNT(B172,E172)&lt;&gt;2,C172=""),"ناقص","کامل")))</x:f>
      </x:c>
    </x:row>
    <x:row r="173" ht="32" customHeight="1">
      <x:c r="A173" s="4"/>
      <x:c r="B173" s="17"/>
      <x:c r="C173" s="4"/>
      <x:c r="D173" s="4"/>
      <x:c r="E173" s="14"/>
      <x:c r="F173" s="4"/>
      <x:c r="G173" s="4"/>
      <x:c r="H173" s="4" t="str">
        <x:f>IF(A173="","",IF(COUNTIFS($A$6:$A$205,A173)&gt;1,"تکراری",IF(OR(COUNT(B173,E173)&lt;&gt;2,C173=""),"ناقص","کامل")))</x:f>
      </x:c>
    </x:row>
    <x:row r="174" ht="32" customHeight="1">
      <x:c r="A174" s="4"/>
      <x:c r="B174" s="17"/>
      <x:c r="C174" s="4"/>
      <x:c r="D174" s="4"/>
      <x:c r="E174" s="14"/>
      <x:c r="F174" s="4"/>
      <x:c r="G174" s="4"/>
      <x:c r="H174" s="4" t="str">
        <x:f>IF(A174="","",IF(COUNTIFS($A$6:$A$205,A174)&gt;1,"تکراری",IF(OR(COUNT(B174,E174)&lt;&gt;2,C174=""),"ناقص","کامل")))</x:f>
      </x:c>
    </x:row>
    <x:row r="175" ht="32" customHeight="1">
      <x:c r="A175" s="4"/>
      <x:c r="B175" s="17"/>
      <x:c r="C175" s="4"/>
      <x:c r="D175" s="4"/>
      <x:c r="E175" s="14"/>
      <x:c r="F175" s="4"/>
      <x:c r="G175" s="4"/>
      <x:c r="H175" s="4" t="str">
        <x:f>IF(A175="","",IF(COUNTIFS($A$6:$A$205,A175)&gt;1,"تکراری",IF(OR(COUNT(B175,E175)&lt;&gt;2,C175=""),"ناقص","کامل")))</x:f>
      </x:c>
    </x:row>
    <x:row r="176" ht="32" customHeight="1">
      <x:c r="A176" s="4"/>
      <x:c r="B176" s="17"/>
      <x:c r="C176" s="4"/>
      <x:c r="D176" s="4"/>
      <x:c r="E176" s="14"/>
      <x:c r="F176" s="4"/>
      <x:c r="G176" s="4"/>
      <x:c r="H176" s="4" t="str">
        <x:f>IF(A176="","",IF(COUNTIFS($A$6:$A$205,A176)&gt;1,"تکراری",IF(OR(COUNT(B176,E176)&lt;&gt;2,C176=""),"ناقص","کامل")))</x:f>
      </x:c>
    </x:row>
    <x:row r="177" ht="32" customHeight="1">
      <x:c r="A177" s="4"/>
      <x:c r="B177" s="17"/>
      <x:c r="C177" s="4"/>
      <x:c r="D177" s="4"/>
      <x:c r="E177" s="14"/>
      <x:c r="F177" s="4"/>
      <x:c r="G177" s="4"/>
      <x:c r="H177" s="4" t="str">
        <x:f>IF(A177="","",IF(COUNTIFS($A$6:$A$205,A177)&gt;1,"تکراری",IF(OR(COUNT(B177,E177)&lt;&gt;2,C177=""),"ناقص","کامل")))</x:f>
      </x:c>
    </x:row>
    <x:row r="178" ht="32" customHeight="1">
      <x:c r="A178" s="4"/>
      <x:c r="B178" s="17"/>
      <x:c r="C178" s="4"/>
      <x:c r="D178" s="4"/>
      <x:c r="E178" s="14"/>
      <x:c r="F178" s="4"/>
      <x:c r="G178" s="4"/>
      <x:c r="H178" s="4" t="str">
        <x:f>IF(A178="","",IF(COUNTIFS($A$6:$A$205,A178)&gt;1,"تکراری",IF(OR(COUNT(B178,E178)&lt;&gt;2,C178=""),"ناقص","کامل")))</x:f>
      </x:c>
    </x:row>
    <x:row r="179" ht="32" customHeight="1">
      <x:c r="A179" s="4"/>
      <x:c r="B179" s="17"/>
      <x:c r="C179" s="4"/>
      <x:c r="D179" s="4"/>
      <x:c r="E179" s="14"/>
      <x:c r="F179" s="4"/>
      <x:c r="G179" s="4"/>
      <x:c r="H179" s="4" t="str">
        <x:f>IF(A179="","",IF(COUNTIFS($A$6:$A$205,A179)&gt;1,"تکراری",IF(OR(COUNT(B179,E179)&lt;&gt;2,C179=""),"ناقص","کامل")))</x:f>
      </x:c>
    </x:row>
    <x:row r="180" ht="32" customHeight="1">
      <x:c r="A180" s="4"/>
      <x:c r="B180" s="17"/>
      <x:c r="C180" s="4"/>
      <x:c r="D180" s="4"/>
      <x:c r="E180" s="14"/>
      <x:c r="F180" s="4"/>
      <x:c r="G180" s="4"/>
      <x:c r="H180" s="4" t="str">
        <x:f>IF(A180="","",IF(COUNTIFS($A$6:$A$205,A180)&gt;1,"تکراری",IF(OR(COUNT(B180,E180)&lt;&gt;2,C180=""),"ناقص","کامل")))</x:f>
      </x:c>
    </x:row>
    <x:row r="181" ht="32" customHeight="1">
      <x:c r="A181" s="4"/>
      <x:c r="B181" s="17"/>
      <x:c r="C181" s="4"/>
      <x:c r="D181" s="4"/>
      <x:c r="E181" s="14"/>
      <x:c r="F181" s="4"/>
      <x:c r="G181" s="4"/>
      <x:c r="H181" s="4" t="str">
        <x:f>IF(A181="","",IF(COUNTIFS($A$6:$A$205,A181)&gt;1,"تکراری",IF(OR(COUNT(B181,E181)&lt;&gt;2,C181=""),"ناقص","کامل")))</x:f>
      </x:c>
    </x:row>
    <x:row r="182" ht="32" customHeight="1">
      <x:c r="A182" s="4"/>
      <x:c r="B182" s="17"/>
      <x:c r="C182" s="4"/>
      <x:c r="D182" s="4"/>
      <x:c r="E182" s="14"/>
      <x:c r="F182" s="4"/>
      <x:c r="G182" s="4"/>
      <x:c r="H182" s="4" t="str">
        <x:f>IF(A182="","",IF(COUNTIFS($A$6:$A$205,A182)&gt;1,"تکراری",IF(OR(COUNT(B182,E182)&lt;&gt;2,C182=""),"ناقص","کامل")))</x:f>
      </x:c>
    </x:row>
    <x:row r="183" ht="32" customHeight="1">
      <x:c r="A183" s="4"/>
      <x:c r="B183" s="17"/>
      <x:c r="C183" s="4"/>
      <x:c r="D183" s="4"/>
      <x:c r="E183" s="14"/>
      <x:c r="F183" s="4"/>
      <x:c r="G183" s="4"/>
      <x:c r="H183" s="4" t="str">
        <x:f>IF(A183="","",IF(COUNTIFS($A$6:$A$205,A183)&gt;1,"تکراری",IF(OR(COUNT(B183,E183)&lt;&gt;2,C183=""),"ناقص","کامل")))</x:f>
      </x:c>
    </x:row>
    <x:row r="184" ht="32" customHeight="1">
      <x:c r="A184" s="4"/>
      <x:c r="B184" s="17"/>
      <x:c r="C184" s="4"/>
      <x:c r="D184" s="4"/>
      <x:c r="E184" s="14"/>
      <x:c r="F184" s="4"/>
      <x:c r="G184" s="4"/>
      <x:c r="H184" s="4" t="str">
        <x:f>IF(A184="","",IF(COUNTIFS($A$6:$A$205,A184)&gt;1,"تکراری",IF(OR(COUNT(B184,E184)&lt;&gt;2,C184=""),"ناقص","کامل")))</x:f>
      </x:c>
    </x:row>
    <x:row r="185" ht="32" customHeight="1">
      <x:c r="A185" s="4"/>
      <x:c r="B185" s="17"/>
      <x:c r="C185" s="4"/>
      <x:c r="D185" s="4"/>
      <x:c r="E185" s="14"/>
      <x:c r="F185" s="4"/>
      <x:c r="G185" s="4"/>
      <x:c r="H185" s="4" t="str">
        <x:f>IF(A185="","",IF(COUNTIFS($A$6:$A$205,A185)&gt;1,"تکراری",IF(OR(COUNT(B185,E185)&lt;&gt;2,C185=""),"ناقص","کامل")))</x:f>
      </x:c>
    </x:row>
    <x:row r="186" ht="32" customHeight="1">
      <x:c r="A186" s="4"/>
      <x:c r="B186" s="17"/>
      <x:c r="C186" s="4"/>
      <x:c r="D186" s="4"/>
      <x:c r="E186" s="14"/>
      <x:c r="F186" s="4"/>
      <x:c r="G186" s="4"/>
      <x:c r="H186" s="4" t="str">
        <x:f>IF(A186="","",IF(COUNTIFS($A$6:$A$205,A186)&gt;1,"تکراری",IF(OR(COUNT(B186,E186)&lt;&gt;2,C186=""),"ناقص","کامل")))</x:f>
      </x:c>
    </x:row>
    <x:row r="187" ht="32" customHeight="1">
      <x:c r="A187" s="4"/>
      <x:c r="B187" s="17"/>
      <x:c r="C187" s="4"/>
      <x:c r="D187" s="4"/>
      <x:c r="E187" s="14"/>
      <x:c r="F187" s="4"/>
      <x:c r="G187" s="4"/>
      <x:c r="H187" s="4" t="str">
        <x:f>IF(A187="","",IF(COUNTIFS($A$6:$A$205,A187)&gt;1,"تکراری",IF(OR(COUNT(B187,E187)&lt;&gt;2,C187=""),"ناقص","کامل")))</x:f>
      </x:c>
    </x:row>
    <x:row r="188" ht="32" customHeight="1">
      <x:c r="A188" s="4"/>
      <x:c r="B188" s="17"/>
      <x:c r="C188" s="4"/>
      <x:c r="D188" s="4"/>
      <x:c r="E188" s="14"/>
      <x:c r="F188" s="4"/>
      <x:c r="G188" s="4"/>
      <x:c r="H188" s="4" t="str">
        <x:f>IF(A188="","",IF(COUNTIFS($A$6:$A$205,A188)&gt;1,"تکراری",IF(OR(COUNT(B188,E188)&lt;&gt;2,C188=""),"ناقص","کامل")))</x:f>
      </x:c>
    </x:row>
    <x:row r="189" ht="32" customHeight="1">
      <x:c r="A189" s="4"/>
      <x:c r="B189" s="17"/>
      <x:c r="C189" s="4"/>
      <x:c r="D189" s="4"/>
      <x:c r="E189" s="14"/>
      <x:c r="F189" s="4"/>
      <x:c r="G189" s="4"/>
      <x:c r="H189" s="4" t="str">
        <x:f>IF(A189="","",IF(COUNTIFS($A$6:$A$205,A189)&gt;1,"تکراری",IF(OR(COUNT(B189,E189)&lt;&gt;2,C189=""),"ناقص","کامل")))</x:f>
      </x:c>
    </x:row>
    <x:row r="190" ht="32" customHeight="1">
      <x:c r="A190" s="4"/>
      <x:c r="B190" s="17"/>
      <x:c r="C190" s="4"/>
      <x:c r="D190" s="4"/>
      <x:c r="E190" s="14"/>
      <x:c r="F190" s="4"/>
      <x:c r="G190" s="4"/>
      <x:c r="H190" s="4" t="str">
        <x:f>IF(A190="","",IF(COUNTIFS($A$6:$A$205,A190)&gt;1,"تکراری",IF(OR(COUNT(B190,E190)&lt;&gt;2,C190=""),"ناقص","کامل")))</x:f>
      </x:c>
    </x:row>
    <x:row r="191" ht="32" customHeight="1">
      <x:c r="A191" s="4"/>
      <x:c r="B191" s="17"/>
      <x:c r="C191" s="4"/>
      <x:c r="D191" s="4"/>
      <x:c r="E191" s="14"/>
      <x:c r="F191" s="4"/>
      <x:c r="G191" s="4"/>
      <x:c r="H191" s="4" t="str">
        <x:f>IF(A191="","",IF(COUNTIFS($A$6:$A$205,A191)&gt;1,"تکراری",IF(OR(COUNT(B191,E191)&lt;&gt;2,C191=""),"ناقص","کامل")))</x:f>
      </x:c>
    </x:row>
    <x:row r="192" ht="32" customHeight="1">
      <x:c r="A192" s="4"/>
      <x:c r="B192" s="17"/>
      <x:c r="C192" s="4"/>
      <x:c r="D192" s="4"/>
      <x:c r="E192" s="14"/>
      <x:c r="F192" s="4"/>
      <x:c r="G192" s="4"/>
      <x:c r="H192" s="4" t="str">
        <x:f>IF(A192="","",IF(COUNTIFS($A$6:$A$205,A192)&gt;1,"تکراری",IF(OR(COUNT(B192,E192)&lt;&gt;2,C192=""),"ناقص","کامل")))</x:f>
      </x:c>
    </x:row>
    <x:row r="193" ht="32" customHeight="1">
      <x:c r="A193" s="4"/>
      <x:c r="B193" s="17"/>
      <x:c r="C193" s="4"/>
      <x:c r="D193" s="4"/>
      <x:c r="E193" s="14"/>
      <x:c r="F193" s="4"/>
      <x:c r="G193" s="4"/>
      <x:c r="H193" s="4" t="str">
        <x:f>IF(A193="","",IF(COUNTIFS($A$6:$A$205,A193)&gt;1,"تکراری",IF(OR(COUNT(B193,E193)&lt;&gt;2,C193=""),"ناقص","کامل")))</x:f>
      </x:c>
    </x:row>
    <x:row r="194" ht="32" customHeight="1">
      <x:c r="A194" s="4"/>
      <x:c r="B194" s="17"/>
      <x:c r="C194" s="4"/>
      <x:c r="D194" s="4"/>
      <x:c r="E194" s="14"/>
      <x:c r="F194" s="4"/>
      <x:c r="G194" s="4"/>
      <x:c r="H194" s="4" t="str">
        <x:f>IF(A194="","",IF(COUNTIFS($A$6:$A$205,A194)&gt;1,"تکراری",IF(OR(COUNT(B194,E194)&lt;&gt;2,C194=""),"ناقص","کامل")))</x:f>
      </x:c>
    </x:row>
    <x:row r="195" ht="32" customHeight="1">
      <x:c r="A195" s="4"/>
      <x:c r="B195" s="17"/>
      <x:c r="C195" s="4"/>
      <x:c r="D195" s="4"/>
      <x:c r="E195" s="14"/>
      <x:c r="F195" s="4"/>
      <x:c r="G195" s="4"/>
      <x:c r="H195" s="4" t="str">
        <x:f>IF(A195="","",IF(COUNTIFS($A$6:$A$205,A195)&gt;1,"تکراری",IF(OR(COUNT(B195,E195)&lt;&gt;2,C195=""),"ناقص","کامل")))</x:f>
      </x:c>
    </x:row>
    <x:row r="196" ht="32" customHeight="1">
      <x:c r="A196" s="4"/>
      <x:c r="B196" s="17"/>
      <x:c r="C196" s="4"/>
      <x:c r="D196" s="4"/>
      <x:c r="E196" s="14"/>
      <x:c r="F196" s="4"/>
      <x:c r="G196" s="4"/>
      <x:c r="H196" s="4" t="str">
        <x:f>IF(A196="","",IF(COUNTIFS($A$6:$A$205,A196)&gt;1,"تکراری",IF(OR(COUNT(B196,E196)&lt;&gt;2,C196=""),"ناقص","کامل")))</x:f>
      </x:c>
    </x:row>
    <x:row r="197" ht="32" customHeight="1">
      <x:c r="A197" s="4"/>
      <x:c r="B197" s="17"/>
      <x:c r="C197" s="4"/>
      <x:c r="D197" s="4"/>
      <x:c r="E197" s="14"/>
      <x:c r="F197" s="4"/>
      <x:c r="G197" s="4"/>
      <x:c r="H197" s="4" t="str">
        <x:f>IF(A197="","",IF(COUNTIFS($A$6:$A$205,A197)&gt;1,"تکراری",IF(OR(COUNT(B197,E197)&lt;&gt;2,C197=""),"ناقص","کامل")))</x:f>
      </x:c>
    </x:row>
    <x:row r="198" ht="32" customHeight="1">
      <x:c r="A198" s="4"/>
      <x:c r="B198" s="17"/>
      <x:c r="C198" s="4"/>
      <x:c r="D198" s="4"/>
      <x:c r="E198" s="14"/>
      <x:c r="F198" s="4"/>
      <x:c r="G198" s="4"/>
      <x:c r="H198" s="4" t="str">
        <x:f>IF(A198="","",IF(COUNTIFS($A$6:$A$205,A198)&gt;1,"تکراری",IF(OR(COUNT(B198,E198)&lt;&gt;2,C198=""),"ناقص","کامل")))</x:f>
      </x:c>
    </x:row>
    <x:row r="199" ht="32" customHeight="1">
      <x:c r="A199" s="4"/>
      <x:c r="B199" s="17"/>
      <x:c r="C199" s="4"/>
      <x:c r="D199" s="4"/>
      <x:c r="E199" s="14"/>
      <x:c r="F199" s="4"/>
      <x:c r="G199" s="4"/>
      <x:c r="H199" s="4" t="str">
        <x:f>IF(A199="","",IF(COUNTIFS($A$6:$A$205,A199)&gt;1,"تکراری",IF(OR(COUNT(B199,E199)&lt;&gt;2,C199=""),"ناقص","کامل")))</x:f>
      </x:c>
    </x:row>
    <x:row r="200" ht="32" customHeight="1">
      <x:c r="A200" s="4"/>
      <x:c r="B200" s="17"/>
      <x:c r="C200" s="4"/>
      <x:c r="D200" s="4"/>
      <x:c r="E200" s="14"/>
      <x:c r="F200" s="4"/>
      <x:c r="G200" s="4"/>
      <x:c r="H200" s="4" t="str">
        <x:f>IF(A200="","",IF(COUNTIFS($A$6:$A$205,A200)&gt;1,"تکراری",IF(OR(COUNT(B200,E200)&lt;&gt;2,C200=""),"ناقص","کامل")))</x:f>
      </x:c>
    </x:row>
    <x:row r="201" ht="32" customHeight="1">
      <x:c r="A201" s="4"/>
      <x:c r="B201" s="17"/>
      <x:c r="C201" s="4"/>
      <x:c r="D201" s="4"/>
      <x:c r="E201" s="14"/>
      <x:c r="F201" s="4"/>
      <x:c r="G201" s="4"/>
      <x:c r="H201" s="4" t="str">
        <x:f>IF(A201="","",IF(COUNTIFS($A$6:$A$205,A201)&gt;1,"تکراری",IF(OR(COUNT(B201,E201)&lt;&gt;2,C201=""),"ناقص","کامل")))</x:f>
      </x:c>
    </x:row>
    <x:row r="202" ht="32" customHeight="1">
      <x:c r="A202" s="4"/>
      <x:c r="B202" s="17"/>
      <x:c r="C202" s="4"/>
      <x:c r="D202" s="4"/>
      <x:c r="E202" s="14"/>
      <x:c r="F202" s="4"/>
      <x:c r="G202" s="4"/>
      <x:c r="H202" s="4" t="str">
        <x:f>IF(A202="","",IF(COUNTIFS($A$6:$A$205,A202)&gt;1,"تکراری",IF(OR(COUNT(B202,E202)&lt;&gt;2,C202=""),"ناقص","کامل")))</x:f>
      </x:c>
    </x:row>
    <x:row r="203" ht="32" customHeight="1">
      <x:c r="A203" s="4"/>
      <x:c r="B203" s="17"/>
      <x:c r="C203" s="4"/>
      <x:c r="D203" s="4"/>
      <x:c r="E203" s="14"/>
      <x:c r="F203" s="4"/>
      <x:c r="G203" s="4"/>
      <x:c r="H203" s="4" t="str">
        <x:f>IF(A203="","",IF(COUNTIFS($A$6:$A$205,A203)&gt;1,"تکراری",IF(OR(COUNT(B203,E203)&lt;&gt;2,C203=""),"ناقص","کامل")))</x:f>
      </x:c>
    </x:row>
    <x:row r="204" ht="32" customHeight="1">
      <x:c r="A204" s="4"/>
      <x:c r="B204" s="17"/>
      <x:c r="C204" s="4"/>
      <x:c r="D204" s="4"/>
      <x:c r="E204" s="14"/>
      <x:c r="F204" s="4"/>
      <x:c r="G204" s="4"/>
      <x:c r="H204" s="4" t="str">
        <x:f>IF(A204="","",IF(COUNTIFS($A$6:$A$205,A204)&gt;1,"تکراری",IF(OR(COUNT(B204,E204)&lt;&gt;2,C204=""),"ناقص","کامل")))</x:f>
      </x:c>
    </x:row>
    <x:row r="205" ht="32" customHeight="1">
      <x:c r="A205" s="4"/>
      <x:c r="B205" s="17"/>
      <x:c r="C205" s="4"/>
      <x:c r="D205" s="4"/>
      <x:c r="E205" s="14"/>
      <x:c r="F205" s="4"/>
      <x:c r="G205" s="4"/>
      <x:c r="H205" s="4" t="str">
        <x:f>IF(A205="","",IF(COUNTIFS($A$6:$A$205,A205)&gt;1,"تکراری",IF(OR(COUNT(B205,E205)&lt;&gt;2,C205=""),"ناقص","کامل")))</x:f>
      </x:c>
    </x:row>
    <x:row r="206" ht="32" customHeight="1">
      <x:c r="A206" s="4"/>
      <x:c r="B206" s="4"/>
      <x:c r="C206" s="4"/>
      <x:c r="D206" s="4"/>
      <x:c r="E206" s="4"/>
      <x:c r="F206" s="4"/>
      <x:c r="G206" s="4"/>
      <x:c r="H206" s="4"/>
    </x:row>
    <x:row r="207" ht="32" customHeight="1">
      <x:c r="A207" s="4"/>
      <x:c r="B207" s="4"/>
      <x:c r="C207" s="4"/>
      <x:c r="D207" s="4"/>
      <x:c r="E207" s="4"/>
      <x:c r="F207" s="4"/>
      <x:c r="G207" s="4"/>
      <x:c r="H207" s="4"/>
    </x:row>
    <x:row r="208" ht="32" customHeight="1">
      <x:c r="A208" s="15" t="str">
        <x:v>شناسه سند باید یکتا باشد. هر سفارش فقط در ستون F ارجاع می‌گیرد. پرداخت یا عدم پرداخت، مبلغ هزینه شناسایی‌شده را تغییر نمی‌دهد.</x:v>
      </x:c>
      <x:c r="B208" s="15"/>
      <x:c r="C208" s="15"/>
      <x:c r="D208" s="15"/>
      <x:c r="E208" s="15"/>
      <x:c r="F208" s="15"/>
      <x:c r="G208" s="15"/>
      <x:c r="H208" s="15"/>
    </x:row>
    <x:row r="209" ht="32" customHeight="1">
      <x:c r="A209" s="15"/>
      <x:c r="B209" s="15"/>
      <x:c r="C209" s="15"/>
      <x:c r="D209" s="15"/>
      <x:c r="E209" s="15"/>
      <x:c r="F209" s="15"/>
      <x:c r="G209" s="15"/>
      <x:c r="H209" s="15"/>
    </x:row>
  </x:sheetData>
  <x:mergeCells>
    <x:mergeCell ref="A1:H1"/>
    <x:mergeCell ref="A2:H3"/>
    <x:mergeCell ref="A208:H209"/>
  </x:mergeCells>
  <x:conditionalFormatting sqref="A6:A205">
    <x:cfRule type="duplicateValues" dxfId="2" priority="1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12.5" hidden="0" customWidth="1"/>
    <x:col min="2" max="2" width="11.880000114440918" hidden="0" customWidth="1"/>
    <x:col min="3" max="3" width="35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22.5" hidden="0" customWidth="1"/>
  </x:cols>
  <x:sheetData>
    <x:row r="1" ht="45" customHeight="1">
      <x:c r="A1" s="5" t="str">
        <x:v>تعهدات ثبت‌شده و مانده باز</x:v>
      </x:c>
      <x:c r="B1" s="5"/>
      <x:c r="C1" s="5"/>
      <x:c r="D1" s="5"/>
      <x:c r="E1" s="5"/>
      <x:c r="F1" s="5"/>
      <x:c r="G1" s="5"/>
    </x:row>
    <x:row r="2" ht="27" customHeight="1">
      <x:c r="A2" s="4" t="str">
        <x:v>مبلغ قرارداد شامل بخش تحقق‌یافته و بخش باقی‌مانده است. فقط مانده باز به برآورد باقی‌مانده اضافه می‌شود.</x:v>
      </x:c>
      <x:c r="B2" s="4"/>
      <x:c r="C2" s="4"/>
      <x:c r="D2" s="4"/>
      <x:c r="E2" s="4"/>
      <x:c r="F2" s="4"/>
      <x:c r="G2" s="4"/>
    </x:row>
    <x:row r="3" ht="27" customHeight="1">
      <x:c r="A3" s="4"/>
      <x:c r="B3" s="4"/>
      <x:c r="C3" s="4"/>
      <x:c r="D3" s="4"/>
      <x:c r="E3" s="4"/>
      <x:c r="F3" s="4"/>
      <x:c r="G3" s="4"/>
    </x:row>
    <x:row r="4" ht="32" customHeight="1">
      <x:c r="A4" s="4"/>
      <x:c r="B4" s="4"/>
      <x:c r="C4" s="4"/>
      <x:c r="D4" s="4"/>
      <x:c r="E4" s="4"/>
      <x:c r="F4" s="4"/>
      <x:c r="G4" s="4"/>
    </x:row>
    <x:row r="5" ht="58" customHeight="1">
      <x:c r="A5" s="11" t="str">
        <x:v>سفارش</x:v>
      </x:c>
      <x:c r="B5" s="11" t="str">
        <x:v>حساب</x:v>
      </x:c>
      <x:c r="C5" s="11" t="str">
        <x:v>شرح تعهد</x:v>
      </x:c>
      <x:c r="D5" s="11" t="str">
        <x:v>مبلغ قرارداد</x:v>
      </x:c>
      <x:c r="E5" s="11" t="str">
        <x:v>هزینه تحقق‌یافته</x:v>
      </x:c>
      <x:c r="F5" s="11" t="str">
        <x:v>تعهد باز</x:v>
      </x:c>
      <x:c r="G5" s="11" t="str">
        <x:v>کنترل</x:v>
      </x:c>
    </x:row>
    <x:row r="6" ht="32" customHeight="1">
      <x:c r="A6" s="7" t="str">
        <x:v>PO01</x:v>
      </x:c>
      <x:c r="B6" s="7" t="str">
        <x:v>C02</x:v>
      </x:c>
      <x:c r="C6" s="7" t="str">
        <x:v>قرارداد تکمیل فونداسیون</x:v>
      </x:c>
      <x:c r="D6" s="16" t="n">
        <x:v>8</x:v>
      </x:c>
      <x:c r="E6" s="14" t="n">
        <x:f>IF(A6="","",SUMIFS(CostLog!$E$6:$E$205,CostLog!$F$6:$F$205,A6,CostLog!$B$6:$B$205,"&lt;="&amp;Summary!$B$5))</x:f>
        <x:v>3</x:v>
      </x:c>
      <x:c r="F6" s="14" t="n">
        <x:f>IF(A6="","",MAX(0,D6-E6))</x:f>
        <x:v>5</x:v>
      </x:c>
      <x:c r="G6" s="4" t="str">
        <x:f>IF(A6="","",IF(E6&gt;D6,"بیشتر از قرارداد","در محدوده قرارداد"))</x:f>
        <x:v>در محدوده قرارداد</x:v>
      </x:c>
    </x:row>
    <x:row r="7" ht="32" customHeight="1">
      <x:c r="A7" s="7" t="str">
        <x:v>PO02</x:v>
      </x:c>
      <x:c r="B7" s="7" t="str">
        <x:v>C03</x:v>
      </x:c>
      <x:c r="C7" s="7" t="str">
        <x:v>خرید و اجرای سازه</x:v>
      </x:c>
      <x:c r="D7" s="16" t="n">
        <x:v>26</x:v>
      </x:c>
      <x:c r="E7" s="14" t="n">
        <x:f>IF(A7="","",SUMIFS(CostLog!$E$6:$E$205,CostLog!$F$6:$F$205,A7,CostLog!$B$6:$B$205,"&lt;="&amp;Summary!$B$5))</x:f>
        <x:v>6</x:v>
      </x:c>
      <x:c r="F7" s="14" t="n">
        <x:f>IF(A7="","",MAX(0,D7-E7))</x:f>
        <x:v>20</x:v>
      </x:c>
      <x:c r="G7" s="4" t="str">
        <x:f>IF(A7="","",IF(E7&gt;D7,"بیشتر از قرارداد","در محدوده قرارداد"))</x:f>
        <x:v>در محدوده قرارداد</x:v>
      </x:c>
    </x:row>
    <x:row r="8" ht="32" customHeight="1">
      <x:c r="A8" s="7" t="str">
        <x:v>PO03</x:v>
      </x:c>
      <x:c r="B8" s="7" t="str">
        <x:v>C04</x:v>
      </x:c>
      <x:c r="C8" s="7" t="str">
        <x:v>قرارداد دیوارچینی</x:v>
      </x:c>
      <x:c r="D8" s="16" t="n">
        <x:v>7</x:v>
      </x:c>
      <x:c r="E8" s="14" t="n">
        <x:f>IF(A8="","",SUMIFS(CostLog!$E$6:$E$205,CostLog!$F$6:$F$205,A8,CostLog!$B$6:$B$205,"&lt;="&amp;Summary!$B$5))</x:f>
        <x:v>2</x:v>
      </x:c>
      <x:c r="F8" s="14" t="n">
        <x:f>IF(A8="","",MAX(0,D8-E8))</x:f>
        <x:v>5</x:v>
      </x:c>
      <x:c r="G8" s="4" t="str">
        <x:f>IF(A8="","",IF(E8&gt;D8,"بیشتر از قرارداد","در محدوده قرارداد"))</x:f>
        <x:v>در محدوده قرارداد</x:v>
      </x:c>
    </x:row>
    <x:row r="9" ht="32" customHeight="1">
      <x:c r="A9" s="7" t="str">
        <x:v>PO04</x:v>
      </x:c>
      <x:c r="B9" s="7" t="str">
        <x:v>C05</x:v>
      </x:c>
      <x:c r="C9" s="7" t="str">
        <x:v>سفارش تأسیسات</x:v>
      </x:c>
      <x:c r="D9" s="16" t="n">
        <x:v>12</x:v>
      </x:c>
      <x:c r="E9" s="14" t="n">
        <x:f>IF(A9="","",SUMIFS(CostLog!$E$6:$E$205,CostLog!$F$6:$F$205,A9,CostLog!$B$6:$B$205,"&lt;="&amp;Summary!$B$5))</x:f>
        <x:v>2</x:v>
      </x:c>
      <x:c r="F9" s="14" t="n">
        <x:f>IF(A9="","",MAX(0,D9-E9))</x:f>
        <x:v>10</x:v>
      </x:c>
      <x:c r="G9" s="4" t="str">
        <x:f>IF(A9="","",IF(E9&gt;D9,"بیشتر از قرارداد","در محدوده قرارداد"))</x:f>
        <x:v>در محدوده قرارداد</x:v>
      </x:c>
    </x:row>
    <x:row r="10" ht="32" customHeight="1">
      <x:c r="A10" s="7" t="str">
        <x:v>PO05</x:v>
      </x:c>
      <x:c r="B10" s="7" t="str">
        <x:v>C06</x:v>
      </x:c>
      <x:c r="C10" s="7" t="str">
        <x:v>قرارداد نازک‌کاری</x:v>
      </x:c>
      <x:c r="D10" s="16" t="n">
        <x:v>7</x:v>
      </x:c>
      <x:c r="E10" s="14" t="n">
        <x:f>IF(A10="","",SUMIFS(CostLog!$E$6:$E$205,CostLog!$F$6:$F$205,A10,CostLog!$B$6:$B$205,"&lt;="&amp;Summary!$B$5))</x:f>
        <x:v>2</x:v>
      </x:c>
      <x:c r="F10" s="14" t="n">
        <x:f>IF(A10="","",MAX(0,D10-E10))</x:f>
        <x:v>5</x:v>
      </x:c>
      <x:c r="G10" s="4" t="str">
        <x:f>IF(A10="","",IF(E10&gt;D10,"بیشتر از قرارداد","در محدوده قرارداد"))</x:f>
        <x:v>در محدوده قرارداد</x:v>
      </x:c>
    </x:row>
    <x:row r="11" ht="32" customHeight="1">
      <x:c r="A11" s="4"/>
      <x:c r="B11" s="4"/>
      <x:c r="C11" s="4"/>
      <x:c r="D11" s="14"/>
      <x:c r="E11" s="14" t="str">
        <x:f>IF(A11="","",SUMIFS(CostLog!$E$6:$E$205,CostLog!$F$6:$F$205,A11,CostLog!$B$6:$B$205,"&lt;="&amp;Summary!$B$5))</x:f>
      </x:c>
      <x:c r="F11" s="14" t="str">
        <x:f>IF(A11="","",MAX(0,D11-E11))</x:f>
      </x:c>
      <x:c r="G11" s="4" t="str">
        <x:f>IF(A11="","",IF(E11&gt;D11,"بیشتر از قرارداد","در محدوده قرارداد"))</x:f>
      </x:c>
    </x:row>
    <x:row r="12" ht="32" customHeight="1">
      <x:c r="A12" s="4"/>
      <x:c r="B12" s="4"/>
      <x:c r="C12" s="4"/>
      <x:c r="D12" s="14"/>
      <x:c r="E12" s="14" t="str">
        <x:f>IF(A12="","",SUMIFS(CostLog!$E$6:$E$205,CostLog!$F$6:$F$205,A12,CostLog!$B$6:$B$205,"&lt;="&amp;Summary!$B$5))</x:f>
      </x:c>
      <x:c r="F12" s="14" t="str">
        <x:f>IF(A12="","",MAX(0,D12-E12))</x:f>
      </x:c>
      <x:c r="G12" s="4" t="str">
        <x:f>IF(A12="","",IF(E12&gt;D12,"بیشتر از قرارداد","در محدوده قرارداد"))</x:f>
      </x:c>
    </x:row>
    <x:row r="13" ht="32" customHeight="1">
      <x:c r="A13" s="4"/>
      <x:c r="B13" s="4"/>
      <x:c r="C13" s="4"/>
      <x:c r="D13" s="14"/>
      <x:c r="E13" s="14" t="str">
        <x:f>IF(A13="","",SUMIFS(CostLog!$E$6:$E$205,CostLog!$F$6:$F$205,A13,CostLog!$B$6:$B$205,"&lt;="&amp;Summary!$B$5))</x:f>
      </x:c>
      <x:c r="F13" s="14" t="str">
        <x:f>IF(A13="","",MAX(0,D13-E13))</x:f>
      </x:c>
      <x:c r="G13" s="4" t="str">
        <x:f>IF(A13="","",IF(E13&gt;D13,"بیشتر از قرارداد","در محدوده قرارداد"))</x:f>
      </x:c>
    </x:row>
    <x:row r="14" ht="32" customHeight="1">
      <x:c r="A14" s="4"/>
      <x:c r="B14" s="4"/>
      <x:c r="C14" s="4"/>
      <x:c r="D14" s="14"/>
      <x:c r="E14" s="14" t="str">
        <x:f>IF(A14="","",SUMIFS(CostLog!$E$6:$E$205,CostLog!$F$6:$F$205,A14,CostLog!$B$6:$B$205,"&lt;="&amp;Summary!$B$5))</x:f>
      </x:c>
      <x:c r="F14" s="14" t="str">
        <x:f>IF(A14="","",MAX(0,D14-E14))</x:f>
      </x:c>
      <x:c r="G14" s="4" t="str">
        <x:f>IF(A14="","",IF(E14&gt;D14,"بیشتر از قرارداد","در محدوده قرارداد"))</x:f>
      </x:c>
    </x:row>
    <x:row r="15" ht="32" customHeight="1">
      <x:c r="A15" s="4"/>
      <x:c r="B15" s="4"/>
      <x:c r="C15" s="4"/>
      <x:c r="D15" s="14"/>
      <x:c r="E15" s="14" t="str">
        <x:f>IF(A15="","",SUMIFS(CostLog!$E$6:$E$205,CostLog!$F$6:$F$205,A15,CostLog!$B$6:$B$205,"&lt;="&amp;Summary!$B$5))</x:f>
      </x:c>
      <x:c r="F15" s="14" t="str">
        <x:f>IF(A15="","",MAX(0,D15-E15))</x:f>
      </x:c>
      <x:c r="G15" s="4" t="str">
        <x:f>IF(A15="","",IF(E15&gt;D15,"بیشتر از قرارداد","در محدوده قرارداد"))</x:f>
      </x:c>
    </x:row>
    <x:row r="16" ht="32" customHeight="1">
      <x:c r="A16" s="4"/>
      <x:c r="B16" s="4"/>
      <x:c r="C16" s="4"/>
      <x:c r="D16" s="14"/>
      <x:c r="E16" s="14" t="str">
        <x:f>IF(A16="","",SUMIFS(CostLog!$E$6:$E$205,CostLog!$F$6:$F$205,A16,CostLog!$B$6:$B$205,"&lt;="&amp;Summary!$B$5))</x:f>
      </x:c>
      <x:c r="F16" s="14" t="str">
        <x:f>IF(A16="","",MAX(0,D16-E16))</x:f>
      </x:c>
      <x:c r="G16" s="4" t="str">
        <x:f>IF(A16="","",IF(E16&gt;D16,"بیشتر از قرارداد","در محدوده قرارداد"))</x:f>
      </x:c>
    </x:row>
    <x:row r="17" ht="32" customHeight="1">
      <x:c r="A17" s="4"/>
      <x:c r="B17" s="4"/>
      <x:c r="C17" s="4"/>
      <x:c r="D17" s="14"/>
      <x:c r="E17" s="14" t="str">
        <x:f>IF(A17="","",SUMIFS(CostLog!$E$6:$E$205,CostLog!$F$6:$F$205,A17,CostLog!$B$6:$B$205,"&lt;="&amp;Summary!$B$5))</x:f>
      </x:c>
      <x:c r="F17" s="14" t="str">
        <x:f>IF(A17="","",MAX(0,D17-E17))</x:f>
      </x:c>
      <x:c r="G17" s="4" t="str">
        <x:f>IF(A17="","",IF(E17&gt;D17,"بیشتر از قرارداد","در محدوده قرارداد"))</x:f>
      </x:c>
    </x:row>
    <x:row r="18" ht="32" customHeight="1">
      <x:c r="A18" s="4"/>
      <x:c r="B18" s="4"/>
      <x:c r="C18" s="4"/>
      <x:c r="D18" s="14"/>
      <x:c r="E18" s="14" t="str">
        <x:f>IF(A18="","",SUMIFS(CostLog!$E$6:$E$205,CostLog!$F$6:$F$205,A18,CostLog!$B$6:$B$205,"&lt;="&amp;Summary!$B$5))</x:f>
      </x:c>
      <x:c r="F18" s="14" t="str">
        <x:f>IF(A18="","",MAX(0,D18-E18))</x:f>
      </x:c>
      <x:c r="G18" s="4" t="str">
        <x:f>IF(A18="","",IF(E18&gt;D18,"بیشتر از قرارداد","در محدوده قرارداد"))</x:f>
      </x:c>
    </x:row>
    <x:row r="19" ht="32" customHeight="1">
      <x:c r="A19" s="4"/>
      <x:c r="B19" s="4"/>
      <x:c r="C19" s="4"/>
      <x:c r="D19" s="14"/>
      <x:c r="E19" s="14" t="str">
        <x:f>IF(A19="","",SUMIFS(CostLog!$E$6:$E$205,CostLog!$F$6:$F$205,A19,CostLog!$B$6:$B$205,"&lt;="&amp;Summary!$B$5))</x:f>
      </x:c>
      <x:c r="F19" s="14" t="str">
        <x:f>IF(A19="","",MAX(0,D19-E19))</x:f>
      </x:c>
      <x:c r="G19" s="4" t="str">
        <x:f>IF(A19="","",IF(E19&gt;D19,"بیشتر از قرارداد","در محدوده قرارداد"))</x:f>
      </x:c>
    </x:row>
    <x:row r="20" ht="32" customHeight="1">
      <x:c r="A20" s="4"/>
      <x:c r="B20" s="4"/>
      <x:c r="C20" s="4"/>
      <x:c r="D20" s="14"/>
      <x:c r="E20" s="14" t="str">
        <x:f>IF(A20="","",SUMIFS(CostLog!$E$6:$E$205,CostLog!$F$6:$F$205,A20,CostLog!$B$6:$B$205,"&lt;="&amp;Summary!$B$5))</x:f>
      </x:c>
      <x:c r="F20" s="14" t="str">
        <x:f>IF(A20="","",MAX(0,D20-E20))</x:f>
      </x:c>
      <x:c r="G20" s="4" t="str">
        <x:f>IF(A20="","",IF(E20&gt;D20,"بیشتر از قرارداد","در محدوده قرارداد"))</x:f>
      </x:c>
    </x:row>
    <x:row r="21" ht="32" customHeight="1">
      <x:c r="A21" s="4"/>
      <x:c r="B21" s="4"/>
      <x:c r="C21" s="4"/>
      <x:c r="D21" s="14"/>
      <x:c r="E21" s="14" t="str">
        <x:f>IF(A21="","",SUMIFS(CostLog!$E$6:$E$205,CostLog!$F$6:$F$205,A21,CostLog!$B$6:$B$205,"&lt;="&amp;Summary!$B$5))</x:f>
      </x:c>
      <x:c r="F21" s="14" t="str">
        <x:f>IF(A21="","",MAX(0,D21-E21))</x:f>
      </x:c>
      <x:c r="G21" s="4" t="str">
        <x:f>IF(A21="","",IF(E21&gt;D21,"بیشتر از قرارداد","در محدوده قرارداد"))</x:f>
      </x:c>
    </x:row>
    <x:row r="22" ht="32" customHeight="1">
      <x:c r="A22" s="4"/>
      <x:c r="B22" s="4"/>
      <x:c r="C22" s="4"/>
      <x:c r="D22" s="14"/>
      <x:c r="E22" s="14" t="str">
        <x:f>IF(A22="","",SUMIFS(CostLog!$E$6:$E$205,CostLog!$F$6:$F$205,A22,CostLog!$B$6:$B$205,"&lt;="&amp;Summary!$B$5))</x:f>
      </x:c>
      <x:c r="F22" s="14" t="str">
        <x:f>IF(A22="","",MAX(0,D22-E22))</x:f>
      </x:c>
      <x:c r="G22" s="4" t="str">
        <x:f>IF(A22="","",IF(E22&gt;D22,"بیشتر از قرارداد","در محدوده قرارداد"))</x:f>
      </x:c>
    </x:row>
    <x:row r="23" ht="32" customHeight="1">
      <x:c r="A23" s="4"/>
      <x:c r="B23" s="4"/>
      <x:c r="C23" s="4"/>
      <x:c r="D23" s="14"/>
      <x:c r="E23" s="14" t="str">
        <x:f>IF(A23="","",SUMIFS(CostLog!$E$6:$E$205,CostLog!$F$6:$F$205,A23,CostLog!$B$6:$B$205,"&lt;="&amp;Summary!$B$5))</x:f>
      </x:c>
      <x:c r="F23" s="14" t="str">
        <x:f>IF(A23="","",MAX(0,D23-E23))</x:f>
      </x:c>
      <x:c r="G23" s="4" t="str">
        <x:f>IF(A23="","",IF(E23&gt;D23,"بیشتر از قرارداد","در محدوده قرارداد"))</x:f>
      </x:c>
    </x:row>
    <x:row r="24" ht="32" customHeight="1">
      <x:c r="A24" s="4"/>
      <x:c r="B24" s="4"/>
      <x:c r="C24" s="4"/>
      <x:c r="D24" s="14"/>
      <x:c r="E24" s="14" t="str">
        <x:f>IF(A24="","",SUMIFS(CostLog!$E$6:$E$205,CostLog!$F$6:$F$205,A24,CostLog!$B$6:$B$205,"&lt;="&amp;Summary!$B$5))</x:f>
      </x:c>
      <x:c r="F24" s="14" t="str">
        <x:f>IF(A24="","",MAX(0,D24-E24))</x:f>
      </x:c>
      <x:c r="G24" s="4" t="str">
        <x:f>IF(A24="","",IF(E24&gt;D24,"بیشتر از قرارداد","در محدوده قرارداد"))</x:f>
      </x:c>
    </x:row>
    <x:row r="25" ht="32" customHeight="1">
      <x:c r="A25" s="4"/>
      <x:c r="B25" s="4"/>
      <x:c r="C25" s="4"/>
      <x:c r="D25" s="14"/>
      <x:c r="E25" s="14" t="str">
        <x:f>IF(A25="","",SUMIFS(CostLog!$E$6:$E$205,CostLog!$F$6:$F$205,A25,CostLog!$B$6:$B$205,"&lt;="&amp;Summary!$B$5))</x:f>
      </x:c>
      <x:c r="F25" s="14" t="str">
        <x:f>IF(A25="","",MAX(0,D25-E25))</x:f>
      </x:c>
      <x:c r="G25" s="4" t="str">
        <x:f>IF(A25="","",IF(E25&gt;D25,"بیشتر از قرارداد","در محدوده قرارداد"))</x:f>
      </x:c>
    </x:row>
    <x:row r="26" ht="32" customHeight="1">
      <x:c r="A26" s="4"/>
      <x:c r="B26" s="4"/>
      <x:c r="C26" s="4"/>
      <x:c r="D26" s="14"/>
      <x:c r="E26" s="14" t="str">
        <x:f>IF(A26="","",SUMIFS(CostLog!$E$6:$E$205,CostLog!$F$6:$F$205,A26,CostLog!$B$6:$B$205,"&lt;="&amp;Summary!$B$5))</x:f>
      </x:c>
      <x:c r="F26" s="14" t="str">
        <x:f>IF(A26="","",MAX(0,D26-E26))</x:f>
      </x:c>
      <x:c r="G26" s="4" t="str">
        <x:f>IF(A26="","",IF(E26&gt;D26,"بیشتر از قرارداد","در محدوده قرارداد"))</x:f>
      </x:c>
    </x:row>
    <x:row r="27" ht="32" customHeight="1">
      <x:c r="A27" s="4"/>
      <x:c r="B27" s="4"/>
      <x:c r="C27" s="4"/>
      <x:c r="D27" s="14"/>
      <x:c r="E27" s="14" t="str">
        <x:f>IF(A27="","",SUMIFS(CostLog!$E$6:$E$205,CostLog!$F$6:$F$205,A27,CostLog!$B$6:$B$205,"&lt;="&amp;Summary!$B$5))</x:f>
      </x:c>
      <x:c r="F27" s="14" t="str">
        <x:f>IF(A27="","",MAX(0,D27-E27))</x:f>
      </x:c>
      <x:c r="G27" s="4" t="str">
        <x:f>IF(A27="","",IF(E27&gt;D27,"بیشتر از قرارداد","در محدوده قرارداد"))</x:f>
      </x:c>
    </x:row>
    <x:row r="28" ht="32" customHeight="1">
      <x:c r="A28" s="4"/>
      <x:c r="B28" s="4"/>
      <x:c r="C28" s="4"/>
      <x:c r="D28" s="14"/>
      <x:c r="E28" s="14" t="str">
        <x:f>IF(A28="","",SUMIFS(CostLog!$E$6:$E$205,CostLog!$F$6:$F$205,A28,CostLog!$B$6:$B$205,"&lt;="&amp;Summary!$B$5))</x:f>
      </x:c>
      <x:c r="F28" s="14" t="str">
        <x:f>IF(A28="","",MAX(0,D28-E28))</x:f>
      </x:c>
      <x:c r="G28" s="4" t="str">
        <x:f>IF(A28="","",IF(E28&gt;D28,"بیشتر از قرارداد","در محدوده قرارداد"))</x:f>
      </x:c>
    </x:row>
    <x:row r="29" ht="32" customHeight="1">
      <x:c r="A29" s="4"/>
      <x:c r="B29" s="4"/>
      <x:c r="C29" s="4"/>
      <x:c r="D29" s="14"/>
      <x:c r="E29" s="14" t="str">
        <x:f>IF(A29="","",SUMIFS(CostLog!$E$6:$E$205,CostLog!$F$6:$F$205,A29,CostLog!$B$6:$B$205,"&lt;="&amp;Summary!$B$5))</x:f>
      </x:c>
      <x:c r="F29" s="14" t="str">
        <x:f>IF(A29="","",MAX(0,D29-E29))</x:f>
      </x:c>
      <x:c r="G29" s="4" t="str">
        <x:f>IF(A29="","",IF(E29&gt;D29,"بیشتر از قرارداد","در محدوده قرارداد"))</x:f>
      </x:c>
    </x:row>
    <x:row r="30" ht="32" customHeight="1">
      <x:c r="A30" s="4"/>
      <x:c r="B30" s="4"/>
      <x:c r="C30" s="4"/>
      <x:c r="D30" s="14"/>
      <x:c r="E30" s="14" t="str">
        <x:f>IF(A30="","",SUMIFS(CostLog!$E$6:$E$205,CostLog!$F$6:$F$205,A30,CostLog!$B$6:$B$205,"&lt;="&amp;Summary!$B$5))</x:f>
      </x:c>
      <x:c r="F30" s="14" t="str">
        <x:f>IF(A30="","",MAX(0,D30-E30))</x:f>
      </x:c>
      <x:c r="G30" s="4" t="str">
        <x:f>IF(A30="","",IF(E30&gt;D30,"بیشتر از قرارداد","در محدوده قرارداد"))</x:f>
      </x:c>
    </x:row>
    <x:row r="31" ht="32" customHeight="1">
      <x:c r="A31" s="4"/>
      <x:c r="B31" s="4"/>
      <x:c r="C31" s="4"/>
      <x:c r="D31" s="14"/>
      <x:c r="E31" s="14" t="str">
        <x:f>IF(A31="","",SUMIFS(CostLog!$E$6:$E$205,CostLog!$F$6:$F$205,A31,CostLog!$B$6:$B$205,"&lt;="&amp;Summary!$B$5))</x:f>
      </x:c>
      <x:c r="F31" s="14" t="str">
        <x:f>IF(A31="","",MAX(0,D31-E31))</x:f>
      </x:c>
      <x:c r="G31" s="4" t="str">
        <x:f>IF(A31="","",IF(E31&gt;D31,"بیشتر از قرارداد","در محدوده قرارداد"))</x:f>
      </x:c>
    </x:row>
    <x:row r="32" ht="32" customHeight="1">
      <x:c r="A32" s="4"/>
      <x:c r="B32" s="4"/>
      <x:c r="C32" s="4"/>
      <x:c r="D32" s="14"/>
      <x:c r="E32" s="14" t="str">
        <x:f>IF(A32="","",SUMIFS(CostLog!$E$6:$E$205,CostLog!$F$6:$F$205,A32,CostLog!$B$6:$B$205,"&lt;="&amp;Summary!$B$5))</x:f>
      </x:c>
      <x:c r="F32" s="14" t="str">
        <x:f>IF(A32="","",MAX(0,D32-E32))</x:f>
      </x:c>
      <x:c r="G32" s="4" t="str">
        <x:f>IF(A32="","",IF(E32&gt;D32,"بیشتر از قرارداد","در محدوده قرارداد"))</x:f>
      </x:c>
    </x:row>
    <x:row r="33" ht="32" customHeight="1">
      <x:c r="A33" s="4"/>
      <x:c r="B33" s="4"/>
      <x:c r="C33" s="4"/>
      <x:c r="D33" s="14"/>
      <x:c r="E33" s="14" t="str">
        <x:f>IF(A33="","",SUMIFS(CostLog!$E$6:$E$205,CostLog!$F$6:$F$205,A33,CostLog!$B$6:$B$205,"&lt;="&amp;Summary!$B$5))</x:f>
      </x:c>
      <x:c r="F33" s="14" t="str">
        <x:f>IF(A33="","",MAX(0,D33-E33))</x:f>
      </x:c>
      <x:c r="G33" s="4" t="str">
        <x:f>IF(A33="","",IF(E33&gt;D33,"بیشتر از قرارداد","در محدوده قرارداد"))</x:f>
      </x:c>
    </x:row>
    <x:row r="34" ht="32" customHeight="1">
      <x:c r="A34" s="4"/>
      <x:c r="B34" s="4"/>
      <x:c r="C34" s="4"/>
      <x:c r="D34" s="14"/>
      <x:c r="E34" s="14" t="str">
        <x:f>IF(A34="","",SUMIFS(CostLog!$E$6:$E$205,CostLog!$F$6:$F$205,A34,CostLog!$B$6:$B$205,"&lt;="&amp;Summary!$B$5))</x:f>
      </x:c>
      <x:c r="F34" s="14" t="str">
        <x:f>IF(A34="","",MAX(0,D34-E34))</x:f>
      </x:c>
      <x:c r="G34" s="4" t="str">
        <x:f>IF(A34="","",IF(E34&gt;D34,"بیشتر از قرارداد","در محدوده قرارداد"))</x:f>
      </x:c>
    </x:row>
    <x:row r="35" ht="32" customHeight="1">
      <x:c r="A35" s="4"/>
      <x:c r="B35" s="4"/>
      <x:c r="C35" s="4"/>
      <x:c r="D35" s="14"/>
      <x:c r="E35" s="14" t="str">
        <x:f>IF(A35="","",SUMIFS(CostLog!$E$6:$E$205,CostLog!$F$6:$F$205,A35,CostLog!$B$6:$B$205,"&lt;="&amp;Summary!$B$5))</x:f>
      </x:c>
      <x:c r="F35" s="14" t="str">
        <x:f>IF(A35="","",MAX(0,D35-E35))</x:f>
      </x:c>
      <x:c r="G35" s="4" t="str">
        <x:f>IF(A35="","",IF(E35&gt;D35,"بیشتر از قرارداد","در محدوده قرارداد"))</x:f>
      </x:c>
    </x:row>
    <x:row r="36" ht="32" customHeight="1">
      <x:c r="A36" s="4"/>
      <x:c r="B36" s="4"/>
      <x:c r="C36" s="4"/>
      <x:c r="D36" s="14"/>
      <x:c r="E36" s="14" t="str">
        <x:f>IF(A36="","",SUMIFS(CostLog!$E$6:$E$205,CostLog!$F$6:$F$205,A36,CostLog!$B$6:$B$205,"&lt;="&amp;Summary!$B$5))</x:f>
      </x:c>
      <x:c r="F36" s="14" t="str">
        <x:f>IF(A36="","",MAX(0,D36-E36))</x:f>
      </x:c>
      <x:c r="G36" s="4" t="str">
        <x:f>IF(A36="","",IF(E36&gt;D36,"بیشتر از قرارداد","در محدوده قرارداد"))</x:f>
      </x:c>
    </x:row>
    <x:row r="37" ht="32" customHeight="1">
      <x:c r="A37" s="4"/>
      <x:c r="B37" s="4"/>
      <x:c r="C37" s="4"/>
      <x:c r="D37" s="14"/>
      <x:c r="E37" s="14" t="str">
        <x:f>IF(A37="","",SUMIFS(CostLog!$E$6:$E$205,CostLog!$F$6:$F$205,A37,CostLog!$B$6:$B$205,"&lt;="&amp;Summary!$B$5))</x:f>
      </x:c>
      <x:c r="F37" s="14" t="str">
        <x:f>IF(A37="","",MAX(0,D37-E37))</x:f>
      </x:c>
      <x:c r="G37" s="4" t="str">
        <x:f>IF(A37="","",IF(E37&gt;D37,"بیشتر از قرارداد","در محدوده قرارداد"))</x:f>
      </x:c>
    </x:row>
    <x:row r="38" ht="32" customHeight="1">
      <x:c r="A38" s="4"/>
      <x:c r="B38" s="4"/>
      <x:c r="C38" s="4"/>
      <x:c r="D38" s="14"/>
      <x:c r="E38" s="14" t="str">
        <x:f>IF(A38="","",SUMIFS(CostLog!$E$6:$E$205,CostLog!$F$6:$F$205,A38,CostLog!$B$6:$B$205,"&lt;="&amp;Summary!$B$5))</x:f>
      </x:c>
      <x:c r="F38" s="14" t="str">
        <x:f>IF(A38="","",MAX(0,D38-E38))</x:f>
      </x:c>
      <x:c r="G38" s="4" t="str">
        <x:f>IF(A38="","",IF(E38&gt;D38,"بیشتر از قرارداد","در محدوده قرارداد"))</x:f>
      </x:c>
    </x:row>
    <x:row r="39" ht="32" customHeight="1">
      <x:c r="A39" s="4"/>
      <x:c r="B39" s="4"/>
      <x:c r="C39" s="4"/>
      <x:c r="D39" s="14"/>
      <x:c r="E39" s="14" t="str">
        <x:f>IF(A39="","",SUMIFS(CostLog!$E$6:$E$205,CostLog!$F$6:$F$205,A39,CostLog!$B$6:$B$205,"&lt;="&amp;Summary!$B$5))</x:f>
      </x:c>
      <x:c r="F39" s="14" t="str">
        <x:f>IF(A39="","",MAX(0,D39-E39))</x:f>
      </x:c>
      <x:c r="G39" s="4" t="str">
        <x:f>IF(A39="","",IF(E39&gt;D39,"بیشتر از قرارداد","در محدوده قرارداد"))</x:f>
      </x:c>
    </x:row>
    <x:row r="40" ht="32" customHeight="1">
      <x:c r="A40" s="4"/>
      <x:c r="B40" s="4"/>
      <x:c r="C40" s="4"/>
      <x:c r="D40" s="14"/>
      <x:c r="E40" s="14" t="str">
        <x:f>IF(A40="","",SUMIFS(CostLog!$E$6:$E$205,CostLog!$F$6:$F$205,A40,CostLog!$B$6:$B$205,"&lt;="&amp;Summary!$B$5))</x:f>
      </x:c>
      <x:c r="F40" s="14" t="str">
        <x:f>IF(A40="","",MAX(0,D40-E40))</x:f>
      </x:c>
      <x:c r="G40" s="4" t="str">
        <x:f>IF(A40="","",IF(E40&gt;D40,"بیشتر از قرارداد","در محدوده قرارداد"))</x:f>
      </x:c>
    </x:row>
    <x:row r="41" ht="32" customHeight="1">
      <x:c r="A41" s="4"/>
      <x:c r="B41" s="4"/>
      <x:c r="C41" s="4"/>
      <x:c r="D41" s="14"/>
      <x:c r="E41" s="14" t="str">
        <x:f>IF(A41="","",SUMIFS(CostLog!$E$6:$E$205,CostLog!$F$6:$F$205,A41,CostLog!$B$6:$B$205,"&lt;="&amp;Summary!$B$5))</x:f>
      </x:c>
      <x:c r="F41" s="14" t="str">
        <x:f>IF(A41="","",MAX(0,D41-E41))</x:f>
      </x:c>
      <x:c r="G41" s="4" t="str">
        <x:f>IF(A41="","",IF(E41&gt;D41,"بیشتر از قرارداد","در محدوده قرارداد"))</x:f>
      </x:c>
    </x:row>
    <x:row r="42" ht="32" customHeight="1">
      <x:c r="A42" s="4"/>
      <x:c r="B42" s="4"/>
      <x:c r="C42" s="4"/>
      <x:c r="D42" s="14"/>
      <x:c r="E42" s="14" t="str">
        <x:f>IF(A42="","",SUMIFS(CostLog!$E$6:$E$205,CostLog!$F$6:$F$205,A42,CostLog!$B$6:$B$205,"&lt;="&amp;Summary!$B$5))</x:f>
      </x:c>
      <x:c r="F42" s="14" t="str">
        <x:f>IF(A42="","",MAX(0,D42-E42))</x:f>
      </x:c>
      <x:c r="G42" s="4" t="str">
        <x:f>IF(A42="","",IF(E42&gt;D42,"بیشتر از قرارداد","در محدوده قرارداد"))</x:f>
      </x:c>
    </x:row>
    <x:row r="43" ht="32" customHeight="1">
      <x:c r="A43" s="4"/>
      <x:c r="B43" s="4"/>
      <x:c r="C43" s="4"/>
      <x:c r="D43" s="14"/>
      <x:c r="E43" s="14" t="str">
        <x:f>IF(A43="","",SUMIFS(CostLog!$E$6:$E$205,CostLog!$F$6:$F$205,A43,CostLog!$B$6:$B$205,"&lt;="&amp;Summary!$B$5))</x:f>
      </x:c>
      <x:c r="F43" s="14" t="str">
        <x:f>IF(A43="","",MAX(0,D43-E43))</x:f>
      </x:c>
      <x:c r="G43" s="4" t="str">
        <x:f>IF(A43="","",IF(E43&gt;D43,"بیشتر از قرارداد","در محدوده قرارداد"))</x:f>
      </x:c>
    </x:row>
    <x:row r="44" ht="32" customHeight="1">
      <x:c r="A44" s="4"/>
      <x:c r="B44" s="4"/>
      <x:c r="C44" s="4"/>
      <x:c r="D44" s="14"/>
      <x:c r="E44" s="14" t="str">
        <x:f>IF(A44="","",SUMIFS(CostLog!$E$6:$E$205,CostLog!$F$6:$F$205,A44,CostLog!$B$6:$B$205,"&lt;="&amp;Summary!$B$5))</x:f>
      </x:c>
      <x:c r="F44" s="14" t="str">
        <x:f>IF(A44="","",MAX(0,D44-E44))</x:f>
      </x:c>
      <x:c r="G44" s="4" t="str">
        <x:f>IF(A44="","",IF(E44&gt;D44,"بیشتر از قرارداد","در محدوده قرارداد"))</x:f>
      </x:c>
    </x:row>
    <x:row r="45" ht="32" customHeight="1">
      <x:c r="A45" s="4"/>
      <x:c r="B45" s="4"/>
      <x:c r="C45" s="4"/>
      <x:c r="D45" s="14"/>
      <x:c r="E45" s="14" t="str">
        <x:f>IF(A45="","",SUMIFS(CostLog!$E$6:$E$205,CostLog!$F$6:$F$205,A45,CostLog!$B$6:$B$205,"&lt;="&amp;Summary!$B$5))</x:f>
      </x:c>
      <x:c r="F45" s="14" t="str">
        <x:f>IF(A45="","",MAX(0,D45-E45))</x:f>
      </x:c>
      <x:c r="G45" s="4" t="str">
        <x:f>IF(A45="","",IF(E45&gt;D45,"بیشتر از قرارداد","در محدوده قرارداد"))</x:f>
      </x:c>
    </x:row>
    <x:row r="46" ht="32" customHeight="1">
      <x:c r="A46" s="4"/>
      <x:c r="B46" s="4"/>
      <x:c r="C46" s="4"/>
      <x:c r="D46" s="14"/>
      <x:c r="E46" s="14" t="str">
        <x:f>IF(A46="","",SUMIFS(CostLog!$E$6:$E$205,CostLog!$F$6:$F$205,A46,CostLog!$B$6:$B$205,"&lt;="&amp;Summary!$B$5))</x:f>
      </x:c>
      <x:c r="F46" s="14" t="str">
        <x:f>IF(A46="","",MAX(0,D46-E46))</x:f>
      </x:c>
      <x:c r="G46" s="4" t="str">
        <x:f>IF(A46="","",IF(E46&gt;D46,"بیشتر از قرارداد","در محدوده قرارداد"))</x:f>
      </x:c>
    </x:row>
    <x:row r="47" ht="32" customHeight="1">
      <x:c r="A47" s="4"/>
      <x:c r="B47" s="4"/>
      <x:c r="C47" s="4"/>
      <x:c r="D47" s="14"/>
      <x:c r="E47" s="14" t="str">
        <x:f>IF(A47="","",SUMIFS(CostLog!$E$6:$E$205,CostLog!$F$6:$F$205,A47,CostLog!$B$6:$B$205,"&lt;="&amp;Summary!$B$5))</x:f>
      </x:c>
      <x:c r="F47" s="14" t="str">
        <x:f>IF(A47="","",MAX(0,D47-E47))</x:f>
      </x:c>
      <x:c r="G47" s="4" t="str">
        <x:f>IF(A47="","",IF(E47&gt;D47,"بیشتر از قرارداد","در محدوده قرارداد"))</x:f>
      </x:c>
    </x:row>
    <x:row r="48" ht="32" customHeight="1">
      <x:c r="A48" s="4"/>
      <x:c r="B48" s="4"/>
      <x:c r="C48" s="4"/>
      <x:c r="D48" s="14"/>
      <x:c r="E48" s="14" t="str">
        <x:f>IF(A48="","",SUMIFS(CostLog!$E$6:$E$205,CostLog!$F$6:$F$205,A48,CostLog!$B$6:$B$205,"&lt;="&amp;Summary!$B$5))</x:f>
      </x:c>
      <x:c r="F48" s="14" t="str">
        <x:f>IF(A48="","",MAX(0,D48-E48))</x:f>
      </x:c>
      <x:c r="G48" s="4" t="str">
        <x:f>IF(A48="","",IF(E48&gt;D48,"بیشتر از قرارداد","در محدوده قرارداد"))</x:f>
      </x:c>
    </x:row>
    <x:row r="49" ht="32" customHeight="1">
      <x:c r="A49" s="4"/>
      <x:c r="B49" s="4"/>
      <x:c r="C49" s="4"/>
      <x:c r="D49" s="14"/>
      <x:c r="E49" s="14" t="str">
        <x:f>IF(A49="","",SUMIFS(CostLog!$E$6:$E$205,CostLog!$F$6:$F$205,A49,CostLog!$B$6:$B$205,"&lt;="&amp;Summary!$B$5))</x:f>
      </x:c>
      <x:c r="F49" s="14" t="str">
        <x:f>IF(A49="","",MAX(0,D49-E49))</x:f>
      </x:c>
      <x:c r="G49" s="4" t="str">
        <x:f>IF(A49="","",IF(E49&gt;D49,"بیشتر از قرارداد","در محدوده قرارداد"))</x:f>
      </x:c>
    </x:row>
    <x:row r="50" ht="32" customHeight="1">
      <x:c r="A50" s="4"/>
      <x:c r="B50" s="4"/>
      <x:c r="C50" s="4"/>
      <x:c r="D50" s="14"/>
      <x:c r="E50" s="14" t="str">
        <x:f>IF(A50="","",SUMIFS(CostLog!$E$6:$E$205,CostLog!$F$6:$F$205,A50,CostLog!$B$6:$B$205,"&lt;="&amp;Summary!$B$5))</x:f>
      </x:c>
      <x:c r="F50" s="14" t="str">
        <x:f>IF(A50="","",MAX(0,D50-E50))</x:f>
      </x:c>
      <x:c r="G50" s="4" t="str">
        <x:f>IF(A50="","",IF(E50&gt;D50,"بیشتر از قرارداد","در محدوده قرارداد"))</x:f>
      </x:c>
    </x:row>
    <x:row r="51" ht="32" customHeight="1">
      <x:c r="A51" s="4"/>
      <x:c r="B51" s="4"/>
      <x:c r="C51" s="4"/>
      <x:c r="D51" s="14"/>
      <x:c r="E51" s="14" t="str">
        <x:f>IF(A51="","",SUMIFS(CostLog!$E$6:$E$205,CostLog!$F$6:$F$205,A51,CostLog!$B$6:$B$205,"&lt;="&amp;Summary!$B$5))</x:f>
      </x:c>
      <x:c r="F51" s="14" t="str">
        <x:f>IF(A51="","",MAX(0,D51-E51))</x:f>
      </x:c>
      <x:c r="G51" s="4" t="str">
        <x:f>IF(A51="","",IF(E51&gt;D51,"بیشتر از قرارداد","در محدوده قرارداد"))</x:f>
      </x:c>
    </x:row>
    <x:row r="52" ht="32" customHeight="1">
      <x:c r="A52" s="4"/>
      <x:c r="B52" s="4"/>
      <x:c r="C52" s="4"/>
      <x:c r="D52" s="14"/>
      <x:c r="E52" s="14" t="str">
        <x:f>IF(A52="","",SUMIFS(CostLog!$E$6:$E$205,CostLog!$F$6:$F$205,A52,CostLog!$B$6:$B$205,"&lt;="&amp;Summary!$B$5))</x:f>
      </x:c>
      <x:c r="F52" s="14" t="str">
        <x:f>IF(A52="","",MAX(0,D52-E52))</x:f>
      </x:c>
      <x:c r="G52" s="4" t="str">
        <x:f>IF(A52="","",IF(E52&gt;D52,"بیشتر از قرارداد","در محدوده قرارداد"))</x:f>
      </x:c>
    </x:row>
    <x:row r="53" ht="32" customHeight="1">
      <x:c r="A53" s="4"/>
      <x:c r="B53" s="4"/>
      <x:c r="C53" s="4"/>
      <x:c r="D53" s="14"/>
      <x:c r="E53" s="14" t="str">
        <x:f>IF(A53="","",SUMIFS(CostLog!$E$6:$E$205,CostLog!$F$6:$F$205,A53,CostLog!$B$6:$B$205,"&lt;="&amp;Summary!$B$5))</x:f>
      </x:c>
      <x:c r="F53" s="14" t="str">
        <x:f>IF(A53="","",MAX(0,D53-E53))</x:f>
      </x:c>
      <x:c r="G53" s="4" t="str">
        <x:f>IF(A53="","",IF(E53&gt;D53,"بیشتر از قرارداد","در محدوده قرارداد"))</x:f>
      </x:c>
    </x:row>
    <x:row r="54" ht="32" customHeight="1">
      <x:c r="A54" s="4"/>
      <x:c r="B54" s="4"/>
      <x:c r="C54" s="4"/>
      <x:c r="D54" s="14"/>
      <x:c r="E54" s="14" t="str">
        <x:f>IF(A54="","",SUMIFS(CostLog!$E$6:$E$205,CostLog!$F$6:$F$205,A54,CostLog!$B$6:$B$205,"&lt;="&amp;Summary!$B$5))</x:f>
      </x:c>
      <x:c r="F54" s="14" t="str">
        <x:f>IF(A54="","",MAX(0,D54-E54))</x:f>
      </x:c>
      <x:c r="G54" s="4" t="str">
        <x:f>IF(A54="","",IF(E54&gt;D54,"بیشتر از قرارداد","در محدوده قرارداد"))</x:f>
      </x:c>
    </x:row>
    <x:row r="55" ht="32" customHeight="1">
      <x:c r="A55" s="4"/>
      <x:c r="B55" s="4"/>
      <x:c r="C55" s="4"/>
      <x:c r="D55" s="14"/>
      <x:c r="E55" s="14" t="str">
        <x:f>IF(A55="","",SUMIFS(CostLog!$E$6:$E$205,CostLog!$F$6:$F$205,A55,CostLog!$B$6:$B$205,"&lt;="&amp;Summary!$B$5))</x:f>
      </x:c>
      <x:c r="F55" s="14" t="str">
        <x:f>IF(A55="","",MAX(0,D55-E55))</x:f>
      </x:c>
      <x:c r="G55" s="4" t="str">
        <x:f>IF(A55="","",IF(E55&gt;D55,"بیشتر از قرارداد","در محدوده قرارداد"))</x:f>
      </x:c>
    </x:row>
    <x:row r="56" ht="32" customHeight="1">
      <x:c r="A56" s="4"/>
      <x:c r="B56" s="4"/>
      <x:c r="C56" s="4"/>
      <x:c r="D56" s="14"/>
      <x:c r="E56" s="14" t="str">
        <x:f>IF(A56="","",SUMIFS(CostLog!$E$6:$E$205,CostLog!$F$6:$F$205,A56,CostLog!$B$6:$B$205,"&lt;="&amp;Summary!$B$5))</x:f>
      </x:c>
      <x:c r="F56" s="14" t="str">
        <x:f>IF(A56="","",MAX(0,D56-E56))</x:f>
      </x:c>
      <x:c r="G56" s="4" t="str">
        <x:f>IF(A56="","",IF(E56&gt;D56,"بیشتر از قرارداد","در محدوده قرارداد"))</x:f>
      </x:c>
    </x:row>
    <x:row r="57" ht="32" customHeight="1">
      <x:c r="A57" s="4"/>
      <x:c r="B57" s="4"/>
      <x:c r="C57" s="4"/>
      <x:c r="D57" s="14"/>
      <x:c r="E57" s="14" t="str">
        <x:f>IF(A57="","",SUMIFS(CostLog!$E$6:$E$205,CostLog!$F$6:$F$205,A57,CostLog!$B$6:$B$205,"&lt;="&amp;Summary!$B$5))</x:f>
      </x:c>
      <x:c r="F57" s="14" t="str">
        <x:f>IF(A57="","",MAX(0,D57-E57))</x:f>
      </x:c>
      <x:c r="G57" s="4" t="str">
        <x:f>IF(A57="","",IF(E57&gt;D57,"بیشتر از قرارداد","در محدوده قرارداد"))</x:f>
      </x:c>
    </x:row>
    <x:row r="58" ht="32" customHeight="1">
      <x:c r="A58" s="4"/>
      <x:c r="B58" s="4"/>
      <x:c r="C58" s="4"/>
      <x:c r="D58" s="14"/>
      <x:c r="E58" s="14" t="str">
        <x:f>IF(A58="","",SUMIFS(CostLog!$E$6:$E$205,CostLog!$F$6:$F$205,A58,CostLog!$B$6:$B$205,"&lt;="&amp;Summary!$B$5))</x:f>
      </x:c>
      <x:c r="F58" s="14" t="str">
        <x:f>IF(A58="","",MAX(0,D58-E58))</x:f>
      </x:c>
      <x:c r="G58" s="4" t="str">
        <x:f>IF(A58="","",IF(E58&gt;D58,"بیشتر از قرارداد","در محدوده قرارداد"))</x:f>
      </x:c>
    </x:row>
    <x:row r="59" ht="32" customHeight="1">
      <x:c r="A59" s="4"/>
      <x:c r="B59" s="4"/>
      <x:c r="C59" s="4"/>
      <x:c r="D59" s="14"/>
      <x:c r="E59" s="14" t="str">
        <x:f>IF(A59="","",SUMIFS(CostLog!$E$6:$E$205,CostLog!$F$6:$F$205,A59,CostLog!$B$6:$B$205,"&lt;="&amp;Summary!$B$5))</x:f>
      </x:c>
      <x:c r="F59" s="14" t="str">
        <x:f>IF(A59="","",MAX(0,D59-E59))</x:f>
      </x:c>
      <x:c r="G59" s="4" t="str">
        <x:f>IF(A59="","",IF(E59&gt;D59,"بیشتر از قرارداد","در محدوده قرارداد"))</x:f>
      </x:c>
    </x:row>
    <x:row r="60" ht="32" customHeight="1">
      <x:c r="A60" s="4"/>
      <x:c r="B60" s="4"/>
      <x:c r="C60" s="4"/>
      <x:c r="D60" s="14"/>
      <x:c r="E60" s="14" t="str">
        <x:f>IF(A60="","",SUMIFS(CostLog!$E$6:$E$205,CostLog!$F$6:$F$205,A60,CostLog!$B$6:$B$205,"&lt;="&amp;Summary!$B$5))</x:f>
      </x:c>
      <x:c r="F60" s="14" t="str">
        <x:f>IF(A60="","",MAX(0,D60-E60))</x:f>
      </x:c>
      <x:c r="G60" s="4" t="str">
        <x:f>IF(A60="","",IF(E60&gt;D60,"بیشتر از قرارداد","در محدوده قرارداد"))</x:f>
      </x:c>
    </x:row>
    <x:row r="61" ht="32" customHeight="1">
      <x:c r="A61" s="4"/>
      <x:c r="B61" s="4"/>
      <x:c r="C61" s="4"/>
      <x:c r="D61" s="14"/>
      <x:c r="E61" s="14" t="str">
        <x:f>IF(A61="","",SUMIFS(CostLog!$E$6:$E$205,CostLog!$F$6:$F$205,A61,CostLog!$B$6:$B$205,"&lt;="&amp;Summary!$B$5))</x:f>
      </x:c>
      <x:c r="F61" s="14" t="str">
        <x:f>IF(A61="","",MAX(0,D61-E61))</x:f>
      </x:c>
      <x:c r="G61" s="4" t="str">
        <x:f>IF(A61="","",IF(E61&gt;D61,"بیشتر از قرارداد","در محدوده قرارداد"))</x:f>
      </x:c>
    </x:row>
    <x:row r="62" ht="32" customHeight="1">
      <x:c r="A62" s="4"/>
      <x:c r="B62" s="4"/>
      <x:c r="C62" s="4"/>
      <x:c r="D62" s="14"/>
      <x:c r="E62" s="14" t="str">
        <x:f>IF(A62="","",SUMIFS(CostLog!$E$6:$E$205,CostLog!$F$6:$F$205,A62,CostLog!$B$6:$B$205,"&lt;="&amp;Summary!$B$5))</x:f>
      </x:c>
      <x:c r="F62" s="14" t="str">
        <x:f>IF(A62="","",MAX(0,D62-E62))</x:f>
      </x:c>
      <x:c r="G62" s="4" t="str">
        <x:f>IF(A62="","",IF(E62&gt;D62,"بیشتر از قرارداد","در محدوده قرارداد"))</x:f>
      </x:c>
    </x:row>
    <x:row r="63" ht="32" customHeight="1">
      <x:c r="A63" s="4"/>
      <x:c r="B63" s="4"/>
      <x:c r="C63" s="4"/>
      <x:c r="D63" s="14"/>
      <x:c r="E63" s="14" t="str">
        <x:f>IF(A63="","",SUMIFS(CostLog!$E$6:$E$205,CostLog!$F$6:$F$205,A63,CostLog!$B$6:$B$205,"&lt;="&amp;Summary!$B$5))</x:f>
      </x:c>
      <x:c r="F63" s="14" t="str">
        <x:f>IF(A63="","",MAX(0,D63-E63))</x:f>
      </x:c>
      <x:c r="G63" s="4" t="str">
        <x:f>IF(A63="","",IF(E63&gt;D63,"بیشتر از قرارداد","در محدوده قرارداد"))</x:f>
      </x:c>
    </x:row>
    <x:row r="64" ht="32" customHeight="1">
      <x:c r="A64" s="4"/>
      <x:c r="B64" s="4"/>
      <x:c r="C64" s="4"/>
      <x:c r="D64" s="14"/>
      <x:c r="E64" s="14" t="str">
        <x:f>IF(A64="","",SUMIFS(CostLog!$E$6:$E$205,CostLog!$F$6:$F$205,A64,CostLog!$B$6:$B$205,"&lt;="&amp;Summary!$B$5))</x:f>
      </x:c>
      <x:c r="F64" s="14" t="str">
        <x:f>IF(A64="","",MAX(0,D64-E64))</x:f>
      </x:c>
      <x:c r="G64" s="4" t="str">
        <x:f>IF(A64="","",IF(E64&gt;D64,"بیشتر از قرارداد","در محدوده قرارداد"))</x:f>
      </x:c>
    </x:row>
    <x:row r="65" ht="32" customHeight="1">
      <x:c r="A65" s="4"/>
      <x:c r="B65" s="4"/>
      <x:c r="C65" s="4"/>
      <x:c r="D65" s="14"/>
      <x:c r="E65" s="14" t="str">
        <x:f>IF(A65="","",SUMIFS(CostLog!$E$6:$E$205,CostLog!$F$6:$F$205,A65,CostLog!$B$6:$B$205,"&lt;="&amp;Summary!$B$5))</x:f>
      </x:c>
      <x:c r="F65" s="14" t="str">
        <x:f>IF(A65="","",MAX(0,D65-E65))</x:f>
      </x:c>
      <x:c r="G65" s="4" t="str">
        <x:f>IF(A65="","",IF(E65&gt;D65,"بیشتر از قرارداد","در محدوده قرارداد"))</x:f>
      </x:c>
    </x:row>
    <x:row r="66" ht="32" customHeight="1">
      <x:c r="A66" s="4"/>
      <x:c r="B66" s="4"/>
      <x:c r="C66" s="4"/>
      <x:c r="D66" s="14"/>
      <x:c r="E66" s="14" t="str">
        <x:f>IF(A66="","",SUMIFS(CostLog!$E$6:$E$205,CostLog!$F$6:$F$205,A66,CostLog!$B$6:$B$205,"&lt;="&amp;Summary!$B$5))</x:f>
      </x:c>
      <x:c r="F66" s="14" t="str">
        <x:f>IF(A66="","",MAX(0,D66-E66))</x:f>
      </x:c>
      <x:c r="G66" s="4" t="str">
        <x:f>IF(A66="","",IF(E66&gt;D66,"بیشتر از قرارداد","در محدوده قرارداد"))</x:f>
      </x:c>
    </x:row>
    <x:row r="67" ht="32" customHeight="1">
      <x:c r="A67" s="4"/>
      <x:c r="B67" s="4"/>
      <x:c r="C67" s="4"/>
      <x:c r="D67" s="14"/>
      <x:c r="E67" s="14" t="str">
        <x:f>IF(A67="","",SUMIFS(CostLog!$E$6:$E$205,CostLog!$F$6:$F$205,A67,CostLog!$B$6:$B$205,"&lt;="&amp;Summary!$B$5))</x:f>
      </x:c>
      <x:c r="F67" s="14" t="str">
        <x:f>IF(A67="","",MAX(0,D67-E67))</x:f>
      </x:c>
      <x:c r="G67" s="4" t="str">
        <x:f>IF(A67="","",IF(E67&gt;D67,"بیشتر از قرارداد","در محدوده قرارداد"))</x:f>
      </x:c>
    </x:row>
    <x:row r="68" ht="32" customHeight="1">
      <x:c r="A68" s="4"/>
      <x:c r="B68" s="4"/>
      <x:c r="C68" s="4"/>
      <x:c r="D68" s="14"/>
      <x:c r="E68" s="14" t="str">
        <x:f>IF(A68="","",SUMIFS(CostLog!$E$6:$E$205,CostLog!$F$6:$F$205,A68,CostLog!$B$6:$B$205,"&lt;="&amp;Summary!$B$5))</x:f>
      </x:c>
      <x:c r="F68" s="14" t="str">
        <x:f>IF(A68="","",MAX(0,D68-E68))</x:f>
      </x:c>
      <x:c r="G68" s="4" t="str">
        <x:f>IF(A68="","",IF(E68&gt;D68,"بیشتر از قرارداد","در محدوده قرارداد"))</x:f>
      </x:c>
    </x:row>
    <x:row r="69" ht="32" customHeight="1">
      <x:c r="A69" s="4"/>
      <x:c r="B69" s="4"/>
      <x:c r="C69" s="4"/>
      <x:c r="D69" s="14"/>
      <x:c r="E69" s="14" t="str">
        <x:f>IF(A69="","",SUMIFS(CostLog!$E$6:$E$205,CostLog!$F$6:$F$205,A69,CostLog!$B$6:$B$205,"&lt;="&amp;Summary!$B$5))</x:f>
      </x:c>
      <x:c r="F69" s="14" t="str">
        <x:f>IF(A69="","",MAX(0,D69-E69))</x:f>
      </x:c>
      <x:c r="G69" s="4" t="str">
        <x:f>IF(A69="","",IF(E69&gt;D69,"بیشتر از قرارداد","در محدوده قرارداد"))</x:f>
      </x:c>
    </x:row>
    <x:row r="70" ht="32" customHeight="1">
      <x:c r="A70" s="4"/>
      <x:c r="B70" s="4"/>
      <x:c r="C70" s="4"/>
      <x:c r="D70" s="14"/>
      <x:c r="E70" s="14" t="str">
        <x:f>IF(A70="","",SUMIFS(CostLog!$E$6:$E$205,CostLog!$F$6:$F$205,A70,CostLog!$B$6:$B$205,"&lt;="&amp;Summary!$B$5))</x:f>
      </x:c>
      <x:c r="F70" s="14" t="str">
        <x:f>IF(A70="","",MAX(0,D70-E70))</x:f>
      </x:c>
      <x:c r="G70" s="4" t="str">
        <x:f>IF(A70="","",IF(E70&gt;D70,"بیشتر از قرارداد","در محدوده قرارداد"))</x:f>
      </x:c>
    </x:row>
    <x:row r="71" ht="32" customHeight="1">
      <x:c r="A71" s="4"/>
      <x:c r="B71" s="4"/>
      <x:c r="C71" s="4"/>
      <x:c r="D71" s="14"/>
      <x:c r="E71" s="14" t="str">
        <x:f>IF(A71="","",SUMIFS(CostLog!$E$6:$E$205,CostLog!$F$6:$F$205,A71,CostLog!$B$6:$B$205,"&lt;="&amp;Summary!$B$5))</x:f>
      </x:c>
      <x:c r="F71" s="14" t="str">
        <x:f>IF(A71="","",MAX(0,D71-E71))</x:f>
      </x:c>
      <x:c r="G71" s="4" t="str">
        <x:f>IF(A71="","",IF(E71&gt;D71,"بیشتر از قرارداد","در محدوده قرارداد"))</x:f>
      </x:c>
    </x:row>
    <x:row r="72" ht="32" customHeight="1">
      <x:c r="A72" s="4"/>
      <x:c r="B72" s="4"/>
      <x:c r="C72" s="4"/>
      <x:c r="D72" s="14"/>
      <x:c r="E72" s="14" t="str">
        <x:f>IF(A72="","",SUMIFS(CostLog!$E$6:$E$205,CostLog!$F$6:$F$205,A72,CostLog!$B$6:$B$205,"&lt;="&amp;Summary!$B$5))</x:f>
      </x:c>
      <x:c r="F72" s="14" t="str">
        <x:f>IF(A72="","",MAX(0,D72-E72))</x:f>
      </x:c>
      <x:c r="G72" s="4" t="str">
        <x:f>IF(A72="","",IF(E72&gt;D72,"بیشتر از قرارداد","در محدوده قرارداد"))</x:f>
      </x:c>
    </x:row>
    <x:row r="73" ht="32" customHeight="1">
      <x:c r="A73" s="4"/>
      <x:c r="B73" s="4"/>
      <x:c r="C73" s="4"/>
      <x:c r="D73" s="14"/>
      <x:c r="E73" s="14" t="str">
        <x:f>IF(A73="","",SUMIFS(CostLog!$E$6:$E$205,CostLog!$F$6:$F$205,A73,CostLog!$B$6:$B$205,"&lt;="&amp;Summary!$B$5))</x:f>
      </x:c>
      <x:c r="F73" s="14" t="str">
        <x:f>IF(A73="","",MAX(0,D73-E73))</x:f>
      </x:c>
      <x:c r="G73" s="4" t="str">
        <x:f>IF(A73="","",IF(E73&gt;D73,"بیشتر از قرارداد","در محدوده قرارداد"))</x:f>
      </x:c>
    </x:row>
    <x:row r="74" ht="32" customHeight="1">
      <x:c r="A74" s="4"/>
      <x:c r="B74" s="4"/>
      <x:c r="C74" s="4"/>
      <x:c r="D74" s="14"/>
      <x:c r="E74" s="14" t="str">
        <x:f>IF(A74="","",SUMIFS(CostLog!$E$6:$E$205,CostLog!$F$6:$F$205,A74,CostLog!$B$6:$B$205,"&lt;="&amp;Summary!$B$5))</x:f>
      </x:c>
      <x:c r="F74" s="14" t="str">
        <x:f>IF(A74="","",MAX(0,D74-E74))</x:f>
      </x:c>
      <x:c r="G74" s="4" t="str">
        <x:f>IF(A74="","",IF(E74&gt;D74,"بیشتر از قرارداد","در محدوده قرارداد"))</x:f>
      </x:c>
    </x:row>
    <x:row r="75" ht="32" customHeight="1">
      <x:c r="A75" s="4"/>
      <x:c r="B75" s="4"/>
      <x:c r="C75" s="4"/>
      <x:c r="D75" s="14"/>
      <x:c r="E75" s="14" t="str">
        <x:f>IF(A75="","",SUMIFS(CostLog!$E$6:$E$205,CostLog!$F$6:$F$205,A75,CostLog!$B$6:$B$205,"&lt;="&amp;Summary!$B$5))</x:f>
      </x:c>
      <x:c r="F75" s="14" t="str">
        <x:f>IF(A75="","",MAX(0,D75-E75))</x:f>
      </x:c>
      <x:c r="G75" s="4" t="str">
        <x:f>IF(A75="","",IF(E75&gt;D75,"بیشتر از قرارداد","در محدوده قرارداد"))</x:f>
      </x:c>
    </x:row>
    <x:row r="76" ht="32" customHeight="1">
      <x:c r="A76" s="4"/>
      <x:c r="B76" s="4"/>
      <x:c r="C76" s="4"/>
      <x:c r="D76" s="14"/>
      <x:c r="E76" s="14" t="str">
        <x:f>IF(A76="","",SUMIFS(CostLog!$E$6:$E$205,CostLog!$F$6:$F$205,A76,CostLog!$B$6:$B$205,"&lt;="&amp;Summary!$B$5))</x:f>
      </x:c>
      <x:c r="F76" s="14" t="str">
        <x:f>IF(A76="","",MAX(0,D76-E76))</x:f>
      </x:c>
      <x:c r="G76" s="4" t="str">
        <x:f>IF(A76="","",IF(E76&gt;D76,"بیشتر از قرارداد","در محدوده قرارداد"))</x:f>
      </x:c>
    </x:row>
    <x:row r="77" ht="32" customHeight="1">
      <x:c r="A77" s="4"/>
      <x:c r="B77" s="4"/>
      <x:c r="C77" s="4"/>
      <x:c r="D77" s="14"/>
      <x:c r="E77" s="14" t="str">
        <x:f>IF(A77="","",SUMIFS(CostLog!$E$6:$E$205,CostLog!$F$6:$F$205,A77,CostLog!$B$6:$B$205,"&lt;="&amp;Summary!$B$5))</x:f>
      </x:c>
      <x:c r="F77" s="14" t="str">
        <x:f>IF(A77="","",MAX(0,D77-E77))</x:f>
      </x:c>
      <x:c r="G77" s="4" t="str">
        <x:f>IF(A77="","",IF(E77&gt;D77,"بیشتر از قرارداد","در محدوده قرارداد"))</x:f>
      </x:c>
    </x:row>
    <x:row r="78" ht="32" customHeight="1">
      <x:c r="A78" s="4"/>
      <x:c r="B78" s="4"/>
      <x:c r="C78" s="4"/>
      <x:c r="D78" s="14"/>
      <x:c r="E78" s="14" t="str">
        <x:f>IF(A78="","",SUMIFS(CostLog!$E$6:$E$205,CostLog!$F$6:$F$205,A78,CostLog!$B$6:$B$205,"&lt;="&amp;Summary!$B$5))</x:f>
      </x:c>
      <x:c r="F78" s="14" t="str">
        <x:f>IF(A78="","",MAX(0,D78-E78))</x:f>
      </x:c>
      <x:c r="G78" s="4" t="str">
        <x:f>IF(A78="","",IF(E78&gt;D78,"بیشتر از قرارداد","در محدوده قرارداد"))</x:f>
      </x:c>
    </x:row>
    <x:row r="79" ht="32" customHeight="1">
      <x:c r="A79" s="4"/>
      <x:c r="B79" s="4"/>
      <x:c r="C79" s="4"/>
      <x:c r="D79" s="14"/>
      <x:c r="E79" s="14" t="str">
        <x:f>IF(A79="","",SUMIFS(CostLog!$E$6:$E$205,CostLog!$F$6:$F$205,A79,CostLog!$B$6:$B$205,"&lt;="&amp;Summary!$B$5))</x:f>
      </x:c>
      <x:c r="F79" s="14" t="str">
        <x:f>IF(A79="","",MAX(0,D79-E79))</x:f>
      </x:c>
      <x:c r="G79" s="4" t="str">
        <x:f>IF(A79="","",IF(E79&gt;D79,"بیشتر از قرارداد","در محدوده قرارداد"))</x:f>
      </x:c>
    </x:row>
    <x:row r="80" ht="32" customHeight="1">
      <x:c r="A80" s="4"/>
      <x:c r="B80" s="4"/>
      <x:c r="C80" s="4"/>
      <x:c r="D80" s="14"/>
      <x:c r="E80" s="14" t="str">
        <x:f>IF(A80="","",SUMIFS(CostLog!$E$6:$E$205,CostLog!$F$6:$F$205,A80,CostLog!$B$6:$B$205,"&lt;="&amp;Summary!$B$5))</x:f>
      </x:c>
      <x:c r="F80" s="14" t="str">
        <x:f>IF(A80="","",MAX(0,D80-E80))</x:f>
      </x:c>
      <x:c r="G80" s="4" t="str">
        <x:f>IF(A80="","",IF(E80&gt;D80,"بیشتر از قرارداد","در محدوده قرارداد"))</x:f>
      </x:c>
    </x:row>
    <x:row r="81" ht="32" customHeight="1">
      <x:c r="A81" s="4"/>
      <x:c r="B81" s="4"/>
      <x:c r="C81" s="4"/>
      <x:c r="D81" s="14"/>
      <x:c r="E81" s="14" t="str">
        <x:f>IF(A81="","",SUMIFS(CostLog!$E$6:$E$205,CostLog!$F$6:$F$205,A81,CostLog!$B$6:$B$205,"&lt;="&amp;Summary!$B$5))</x:f>
      </x:c>
      <x:c r="F81" s="14" t="str">
        <x:f>IF(A81="","",MAX(0,D81-E81))</x:f>
      </x:c>
      <x:c r="G81" s="4" t="str">
        <x:f>IF(A81="","",IF(E81&gt;D81,"بیشتر از قرارداد","در محدوده قرارداد"))</x:f>
      </x:c>
    </x:row>
    <x:row r="82" ht="32" customHeight="1">
      <x:c r="A82" s="4"/>
      <x:c r="B82" s="4"/>
      <x:c r="C82" s="4"/>
      <x:c r="D82" s="14"/>
      <x:c r="E82" s="14" t="str">
        <x:f>IF(A82="","",SUMIFS(CostLog!$E$6:$E$205,CostLog!$F$6:$F$205,A82,CostLog!$B$6:$B$205,"&lt;="&amp;Summary!$B$5))</x:f>
      </x:c>
      <x:c r="F82" s="14" t="str">
        <x:f>IF(A82="","",MAX(0,D82-E82))</x:f>
      </x:c>
      <x:c r="G82" s="4" t="str">
        <x:f>IF(A82="","",IF(E82&gt;D82,"بیشتر از قرارداد","در محدوده قرارداد"))</x:f>
      </x:c>
    </x:row>
    <x:row r="83" ht="32" customHeight="1">
      <x:c r="A83" s="4"/>
      <x:c r="B83" s="4"/>
      <x:c r="C83" s="4"/>
      <x:c r="D83" s="14"/>
      <x:c r="E83" s="14" t="str">
        <x:f>IF(A83="","",SUMIFS(CostLog!$E$6:$E$205,CostLog!$F$6:$F$205,A83,CostLog!$B$6:$B$205,"&lt;="&amp;Summary!$B$5))</x:f>
      </x:c>
      <x:c r="F83" s="14" t="str">
        <x:f>IF(A83="","",MAX(0,D83-E83))</x:f>
      </x:c>
      <x:c r="G83" s="4" t="str">
        <x:f>IF(A83="","",IF(E83&gt;D83,"بیشتر از قرارداد","در محدوده قرارداد"))</x:f>
      </x:c>
    </x:row>
    <x:row r="84" ht="32" customHeight="1">
      <x:c r="A84" s="4"/>
      <x:c r="B84" s="4"/>
      <x:c r="C84" s="4"/>
      <x:c r="D84" s="14"/>
      <x:c r="E84" s="14" t="str">
        <x:f>IF(A84="","",SUMIFS(CostLog!$E$6:$E$205,CostLog!$F$6:$F$205,A84,CostLog!$B$6:$B$205,"&lt;="&amp;Summary!$B$5))</x:f>
      </x:c>
      <x:c r="F84" s="14" t="str">
        <x:f>IF(A84="","",MAX(0,D84-E84))</x:f>
      </x:c>
      <x:c r="G84" s="4" t="str">
        <x:f>IF(A84="","",IF(E84&gt;D84,"بیشتر از قرارداد","در محدوده قرارداد"))</x:f>
      </x:c>
    </x:row>
    <x:row r="85" ht="32" customHeight="1">
      <x:c r="A85" s="4"/>
      <x:c r="B85" s="4"/>
      <x:c r="C85" s="4"/>
      <x:c r="D85" s="14"/>
      <x:c r="E85" s="14" t="str">
        <x:f>IF(A85="","",SUMIFS(CostLog!$E$6:$E$205,CostLog!$F$6:$F$205,A85,CostLog!$B$6:$B$205,"&lt;="&amp;Summary!$B$5))</x:f>
      </x:c>
      <x:c r="F85" s="14" t="str">
        <x:f>IF(A85="","",MAX(0,D85-E85))</x:f>
      </x:c>
      <x:c r="G85" s="4" t="str">
        <x:f>IF(A85="","",IF(E85&gt;D85,"بیشتر از قرارداد","در محدوده قرارداد"))</x:f>
      </x:c>
    </x:row>
    <x:row r="86" ht="32" customHeight="1">
      <x:c r="A86" s="4"/>
      <x:c r="B86" s="4"/>
      <x:c r="C86" s="4"/>
      <x:c r="D86" s="14"/>
      <x:c r="E86" s="14" t="str">
        <x:f>IF(A86="","",SUMIFS(CostLog!$E$6:$E$205,CostLog!$F$6:$F$205,A86,CostLog!$B$6:$B$205,"&lt;="&amp;Summary!$B$5))</x:f>
      </x:c>
      <x:c r="F86" s="14" t="str">
        <x:f>IF(A86="","",MAX(0,D86-E86))</x:f>
      </x:c>
      <x:c r="G86" s="4" t="str">
        <x:f>IF(A86="","",IF(E86&gt;D86,"بیشتر از قرارداد","در محدوده قرارداد"))</x:f>
      </x:c>
    </x:row>
    <x:row r="87" ht="32" customHeight="1">
      <x:c r="A87" s="4"/>
      <x:c r="B87" s="4"/>
      <x:c r="C87" s="4"/>
      <x:c r="D87" s="14"/>
      <x:c r="E87" s="14" t="str">
        <x:f>IF(A87="","",SUMIFS(CostLog!$E$6:$E$205,CostLog!$F$6:$F$205,A87,CostLog!$B$6:$B$205,"&lt;="&amp;Summary!$B$5))</x:f>
      </x:c>
      <x:c r="F87" s="14" t="str">
        <x:f>IF(A87="","",MAX(0,D87-E87))</x:f>
      </x:c>
      <x:c r="G87" s="4" t="str">
        <x:f>IF(A87="","",IF(E87&gt;D87,"بیشتر از قرارداد","در محدوده قرارداد"))</x:f>
      </x:c>
    </x:row>
    <x:row r="88" ht="32" customHeight="1">
      <x:c r="A88" s="4"/>
      <x:c r="B88" s="4"/>
      <x:c r="C88" s="4"/>
      <x:c r="D88" s="14"/>
      <x:c r="E88" s="14" t="str">
        <x:f>IF(A88="","",SUMIFS(CostLog!$E$6:$E$205,CostLog!$F$6:$F$205,A88,CostLog!$B$6:$B$205,"&lt;="&amp;Summary!$B$5))</x:f>
      </x:c>
      <x:c r="F88" s="14" t="str">
        <x:f>IF(A88="","",MAX(0,D88-E88))</x:f>
      </x:c>
      <x:c r="G88" s="4" t="str">
        <x:f>IF(A88="","",IF(E88&gt;D88,"بیشتر از قرارداد","در محدوده قرارداد"))</x:f>
      </x:c>
    </x:row>
    <x:row r="89" ht="32" customHeight="1">
      <x:c r="A89" s="4"/>
      <x:c r="B89" s="4"/>
      <x:c r="C89" s="4"/>
      <x:c r="D89" s="14"/>
      <x:c r="E89" s="14" t="str">
        <x:f>IF(A89="","",SUMIFS(CostLog!$E$6:$E$205,CostLog!$F$6:$F$205,A89,CostLog!$B$6:$B$205,"&lt;="&amp;Summary!$B$5))</x:f>
      </x:c>
      <x:c r="F89" s="14" t="str">
        <x:f>IF(A89="","",MAX(0,D89-E89))</x:f>
      </x:c>
      <x:c r="G89" s="4" t="str">
        <x:f>IF(A89="","",IF(E89&gt;D89,"بیشتر از قرارداد","در محدوده قرارداد"))</x:f>
      </x:c>
    </x:row>
    <x:row r="90" ht="32" customHeight="1">
      <x:c r="A90" s="4"/>
      <x:c r="B90" s="4"/>
      <x:c r="C90" s="4"/>
      <x:c r="D90" s="14"/>
      <x:c r="E90" s="14" t="str">
        <x:f>IF(A90="","",SUMIFS(CostLog!$E$6:$E$205,CostLog!$F$6:$F$205,A90,CostLog!$B$6:$B$205,"&lt;="&amp;Summary!$B$5))</x:f>
      </x:c>
      <x:c r="F90" s="14" t="str">
        <x:f>IF(A90="","",MAX(0,D90-E90))</x:f>
      </x:c>
      <x:c r="G90" s="4" t="str">
        <x:f>IF(A90="","",IF(E90&gt;D90,"بیشتر از قرارداد","در محدوده قرارداد"))</x:f>
      </x:c>
    </x:row>
    <x:row r="91" ht="32" customHeight="1">
      <x:c r="A91" s="4"/>
      <x:c r="B91" s="4"/>
      <x:c r="C91" s="4"/>
      <x:c r="D91" s="14"/>
      <x:c r="E91" s="14" t="str">
        <x:f>IF(A91="","",SUMIFS(CostLog!$E$6:$E$205,CostLog!$F$6:$F$205,A91,CostLog!$B$6:$B$205,"&lt;="&amp;Summary!$B$5))</x:f>
      </x:c>
      <x:c r="F91" s="14" t="str">
        <x:f>IF(A91="","",MAX(0,D91-E91))</x:f>
      </x:c>
      <x:c r="G91" s="4" t="str">
        <x:f>IF(A91="","",IF(E91&gt;D91,"بیشتر از قرارداد","در محدوده قرارداد"))</x:f>
      </x:c>
    </x:row>
    <x:row r="92" ht="32" customHeight="1">
      <x:c r="A92" s="4"/>
      <x:c r="B92" s="4"/>
      <x:c r="C92" s="4"/>
      <x:c r="D92" s="14"/>
      <x:c r="E92" s="14" t="str">
        <x:f>IF(A92="","",SUMIFS(CostLog!$E$6:$E$205,CostLog!$F$6:$F$205,A92,CostLog!$B$6:$B$205,"&lt;="&amp;Summary!$B$5))</x:f>
      </x:c>
      <x:c r="F92" s="14" t="str">
        <x:f>IF(A92="","",MAX(0,D92-E92))</x:f>
      </x:c>
      <x:c r="G92" s="4" t="str">
        <x:f>IF(A92="","",IF(E92&gt;D92,"بیشتر از قرارداد","در محدوده قرارداد"))</x:f>
      </x:c>
    </x:row>
    <x:row r="93" ht="32" customHeight="1">
      <x:c r="A93" s="4"/>
      <x:c r="B93" s="4"/>
      <x:c r="C93" s="4"/>
      <x:c r="D93" s="14"/>
      <x:c r="E93" s="14" t="str">
        <x:f>IF(A93="","",SUMIFS(CostLog!$E$6:$E$205,CostLog!$F$6:$F$205,A93,CostLog!$B$6:$B$205,"&lt;="&amp;Summary!$B$5))</x:f>
      </x:c>
      <x:c r="F93" s="14" t="str">
        <x:f>IF(A93="","",MAX(0,D93-E93))</x:f>
      </x:c>
      <x:c r="G93" s="4" t="str">
        <x:f>IF(A93="","",IF(E93&gt;D93,"بیشتر از قرارداد","در محدوده قرارداد"))</x:f>
      </x:c>
    </x:row>
    <x:row r="94" ht="32" customHeight="1">
      <x:c r="A94" s="4"/>
      <x:c r="B94" s="4"/>
      <x:c r="C94" s="4"/>
      <x:c r="D94" s="14"/>
      <x:c r="E94" s="14" t="str">
        <x:f>IF(A94="","",SUMIFS(CostLog!$E$6:$E$205,CostLog!$F$6:$F$205,A94,CostLog!$B$6:$B$205,"&lt;="&amp;Summary!$B$5))</x:f>
      </x:c>
      <x:c r="F94" s="14" t="str">
        <x:f>IF(A94="","",MAX(0,D94-E94))</x:f>
      </x:c>
      <x:c r="G94" s="4" t="str">
        <x:f>IF(A94="","",IF(E94&gt;D94,"بیشتر از قرارداد","در محدوده قرارداد"))</x:f>
      </x:c>
    </x:row>
    <x:row r="95" ht="32" customHeight="1">
      <x:c r="A95" s="4"/>
      <x:c r="B95" s="4"/>
      <x:c r="C95" s="4"/>
      <x:c r="D95" s="14"/>
      <x:c r="E95" s="14" t="str">
        <x:f>IF(A95="","",SUMIFS(CostLog!$E$6:$E$205,CostLog!$F$6:$F$205,A95,CostLog!$B$6:$B$205,"&lt;="&amp;Summary!$B$5))</x:f>
      </x:c>
      <x:c r="F95" s="14" t="str">
        <x:f>IF(A95="","",MAX(0,D95-E95))</x:f>
      </x:c>
      <x:c r="G95" s="4" t="str">
        <x:f>IF(A95="","",IF(E95&gt;D95,"بیشتر از قرارداد","در محدوده قرارداد"))</x:f>
      </x:c>
    </x:row>
    <x:row r="96" ht="32" customHeight="1">
      <x:c r="A96" s="4"/>
      <x:c r="B96" s="4"/>
      <x:c r="C96" s="4"/>
      <x:c r="D96" s="14"/>
      <x:c r="E96" s="14" t="str">
        <x:f>IF(A96="","",SUMIFS(CostLog!$E$6:$E$205,CostLog!$F$6:$F$205,A96,CostLog!$B$6:$B$205,"&lt;="&amp;Summary!$B$5))</x:f>
      </x:c>
      <x:c r="F96" s="14" t="str">
        <x:f>IF(A96="","",MAX(0,D96-E96))</x:f>
      </x:c>
      <x:c r="G96" s="4" t="str">
        <x:f>IF(A96="","",IF(E96&gt;D96,"بیشتر از قرارداد","در محدوده قرارداد"))</x:f>
      </x:c>
    </x:row>
    <x:row r="97" ht="32" customHeight="1">
      <x:c r="A97" s="4"/>
      <x:c r="B97" s="4"/>
      <x:c r="C97" s="4"/>
      <x:c r="D97" s="14"/>
      <x:c r="E97" s="14" t="str">
        <x:f>IF(A97="","",SUMIFS(CostLog!$E$6:$E$205,CostLog!$F$6:$F$205,A97,CostLog!$B$6:$B$205,"&lt;="&amp;Summary!$B$5))</x:f>
      </x:c>
      <x:c r="F97" s="14" t="str">
        <x:f>IF(A97="","",MAX(0,D97-E97))</x:f>
      </x:c>
      <x:c r="G97" s="4" t="str">
        <x:f>IF(A97="","",IF(E97&gt;D97,"بیشتر از قرارداد","در محدوده قرارداد"))</x:f>
      </x:c>
    </x:row>
    <x:row r="98" ht="32" customHeight="1">
      <x:c r="A98" s="4"/>
      <x:c r="B98" s="4"/>
      <x:c r="C98" s="4"/>
      <x:c r="D98" s="14"/>
      <x:c r="E98" s="14" t="str">
        <x:f>IF(A98="","",SUMIFS(CostLog!$E$6:$E$205,CostLog!$F$6:$F$205,A98,CostLog!$B$6:$B$205,"&lt;="&amp;Summary!$B$5))</x:f>
      </x:c>
      <x:c r="F98" s="14" t="str">
        <x:f>IF(A98="","",MAX(0,D98-E98))</x:f>
      </x:c>
      <x:c r="G98" s="4" t="str">
        <x:f>IF(A98="","",IF(E98&gt;D98,"بیشتر از قرارداد","در محدوده قرارداد"))</x:f>
      </x:c>
    </x:row>
    <x:row r="99" ht="32" customHeight="1">
      <x:c r="A99" s="4"/>
      <x:c r="B99" s="4"/>
      <x:c r="C99" s="4"/>
      <x:c r="D99" s="14"/>
      <x:c r="E99" s="14" t="str">
        <x:f>IF(A99="","",SUMIFS(CostLog!$E$6:$E$205,CostLog!$F$6:$F$205,A99,CostLog!$B$6:$B$205,"&lt;="&amp;Summary!$B$5))</x:f>
      </x:c>
      <x:c r="F99" s="14" t="str">
        <x:f>IF(A99="","",MAX(0,D99-E99))</x:f>
      </x:c>
      <x:c r="G99" s="4" t="str">
        <x:f>IF(A99="","",IF(E99&gt;D99,"بیشتر از قرارداد","در محدوده قرارداد"))</x:f>
      </x:c>
    </x:row>
    <x:row r="100" ht="32" customHeight="1">
      <x:c r="A100" s="4"/>
      <x:c r="B100" s="4"/>
      <x:c r="C100" s="4"/>
      <x:c r="D100" s="14"/>
      <x:c r="E100" s="14" t="str">
        <x:f>IF(A100="","",SUMIFS(CostLog!$E$6:$E$205,CostLog!$F$6:$F$205,A100,CostLog!$B$6:$B$205,"&lt;="&amp;Summary!$B$5))</x:f>
      </x:c>
      <x:c r="F100" s="14" t="str">
        <x:f>IF(A100="","",MAX(0,D100-E100))</x:f>
      </x:c>
      <x:c r="G100" s="4" t="str">
        <x:f>IF(A100="","",IF(E100&gt;D100,"بیشتر از قرارداد","در محدوده قرارداد"))</x:f>
      </x:c>
    </x:row>
    <x:row r="101" ht="32" customHeight="1">
      <x:c r="A101" s="4"/>
      <x:c r="B101" s="4"/>
      <x:c r="C101" s="4"/>
      <x:c r="D101" s="14"/>
      <x:c r="E101" s="14" t="str">
        <x:f>IF(A101="","",SUMIFS(CostLog!$E$6:$E$205,CostLog!$F$6:$F$205,A101,CostLog!$B$6:$B$205,"&lt;="&amp;Summary!$B$5))</x:f>
      </x:c>
      <x:c r="F101" s="14" t="str">
        <x:f>IF(A101="","",MAX(0,D101-E101))</x:f>
      </x:c>
      <x:c r="G101" s="4" t="str">
        <x:f>IF(A101="","",IF(E101&gt;D101,"بیشتر از قرارداد","در محدوده قرارداد"))</x:f>
      </x:c>
    </x:row>
    <x:row r="102" ht="32" customHeight="1">
      <x:c r="A102" s="4"/>
      <x:c r="B102" s="4"/>
      <x:c r="C102" s="4"/>
      <x:c r="D102" s="14"/>
      <x:c r="E102" s="14" t="str">
        <x:f>IF(A102="","",SUMIFS(CostLog!$E$6:$E$205,CostLog!$F$6:$F$205,A102,CostLog!$B$6:$B$205,"&lt;="&amp;Summary!$B$5))</x:f>
      </x:c>
      <x:c r="F102" s="14" t="str">
        <x:f>IF(A102="","",MAX(0,D102-E102))</x:f>
      </x:c>
      <x:c r="G102" s="4" t="str">
        <x:f>IF(A102="","",IF(E102&gt;D102,"بیشتر از قرارداد","در محدوده قرارداد"))</x:f>
      </x:c>
    </x:row>
    <x:row r="103" ht="32" customHeight="1">
      <x:c r="A103" s="4"/>
      <x:c r="B103" s="4"/>
      <x:c r="C103" s="4"/>
      <x:c r="D103" s="14"/>
      <x:c r="E103" s="14" t="str">
        <x:f>IF(A103="","",SUMIFS(CostLog!$E$6:$E$205,CostLog!$F$6:$F$205,A103,CostLog!$B$6:$B$205,"&lt;="&amp;Summary!$B$5))</x:f>
      </x:c>
      <x:c r="F103" s="14" t="str">
        <x:f>IF(A103="","",MAX(0,D103-E103))</x:f>
      </x:c>
      <x:c r="G103" s="4" t="str">
        <x:f>IF(A103="","",IF(E103&gt;D103,"بیشتر از قرارداد","در محدوده قرارداد"))</x:f>
      </x:c>
    </x:row>
    <x:row r="104" ht="32" customHeight="1">
      <x:c r="A104" s="4"/>
      <x:c r="B104" s="4"/>
      <x:c r="C104" s="4"/>
      <x:c r="D104" s="14"/>
      <x:c r="E104" s="14" t="str">
        <x:f>IF(A104="","",SUMIFS(CostLog!$E$6:$E$205,CostLog!$F$6:$F$205,A104,CostLog!$B$6:$B$205,"&lt;="&amp;Summary!$B$5))</x:f>
      </x:c>
      <x:c r="F104" s="14" t="str">
        <x:f>IF(A104="","",MAX(0,D104-E104))</x:f>
      </x:c>
      <x:c r="G104" s="4" t="str">
        <x:f>IF(A104="","",IF(E104&gt;D104,"بیشتر از قرارداد","در محدوده قرارداد"))</x:f>
      </x:c>
    </x:row>
    <x:row r="105" ht="32" customHeight="1">
      <x:c r="A105" s="4"/>
      <x:c r="B105" s="4"/>
      <x:c r="C105" s="4"/>
      <x:c r="D105" s="14"/>
      <x:c r="E105" s="14" t="str">
        <x:f>IF(A105="","",SUMIFS(CostLog!$E$6:$E$205,CostLog!$F$6:$F$205,A105,CostLog!$B$6:$B$205,"&lt;="&amp;Summary!$B$5))</x:f>
      </x:c>
      <x:c r="F105" s="14" t="str">
        <x:f>IF(A105="","",MAX(0,D105-E105))</x:f>
      </x:c>
      <x:c r="G105" s="4" t="str">
        <x:f>IF(A105="","",IF(E105&gt;D105,"بیشتر از قرارداد","در محدوده قرارداد"))</x:f>
      </x:c>
    </x:row>
    <x:row r="106" ht="32" customHeight="1">
      <x:c r="A106" s="4"/>
      <x:c r="B106" s="4"/>
      <x:c r="C106" s="4"/>
      <x:c r="D106" s="4"/>
      <x:c r="E106" s="4"/>
      <x:c r="F106" s="4"/>
      <x:c r="G106" s="4"/>
    </x:row>
    <x:row r="107" ht="32" customHeight="1">
      <x:c r="A107" s="4"/>
      <x:c r="B107" s="4"/>
      <x:c r="C107" s="4"/>
      <x:c r="D107" s="4"/>
      <x:c r="E107" s="4"/>
      <x:c r="F107" s="4"/>
      <x:c r="G107" s="4"/>
    </x:row>
    <x:row r="108" ht="32" customHeight="1">
      <x:c r="A108" s="15" t="str">
        <x:v>برای سفارش جدید، ردیف ۱۱ تا ۱۰۵ را تکمیل کنید. مبلغ اولیه قرارداد و هزینه شناسایی‌شده همان سفارش، دوباره به هزینه واقعی اضافه نمی‌شوند.</x:v>
      </x:c>
      <x:c r="B108" s="15"/>
      <x:c r="C108" s="15"/>
      <x:c r="D108" s="15"/>
      <x:c r="E108" s="15"/>
      <x:c r="F108" s="15"/>
      <x:c r="G108" s="15"/>
    </x:row>
    <x:row r="109" ht="32" customHeight="1">
      <x:c r="A109" s="15"/>
      <x:c r="B109" s="15"/>
      <x:c r="C109" s="15"/>
      <x:c r="D109" s="15"/>
      <x:c r="E109" s="15"/>
      <x:c r="F109" s="15"/>
      <x:c r="G109" s="15"/>
    </x:row>
  </x:sheetData>
  <x:mergeCells>
    <x:mergeCell ref="A1:G1"/>
    <x:mergeCell ref="A2:G3"/>
    <x:mergeCell ref="A108:G109"/>
  </x:mergeCells>
  <x:pageMargins left="0.7" right="0.7" top="0.75" bottom="0.75" header="0.3" footer="0.3"/>
</x:worksheet>
</file>