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58ac07db3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lySummary" sheetId="1" r:id="Re807d6aac3e0492d"/>
    <x:sheet xmlns:r="http://schemas.openxmlformats.org/officeDocument/2006/relationships" name="DailyData" sheetId="2" r:id="Rcb5b4430036a4833"/>
    <x:sheet xmlns:r="http://schemas.openxmlformats.org/officeDocument/2006/relationships" name="Progress" sheetId="3" r:id="R4a56e9c71cba452a"/>
    <x:sheet xmlns:r="http://schemas.openxmlformats.org/officeDocument/2006/relationships" name="Actions" sheetId="4" r:id="R97c1fb9278dd43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##"/>
    <x:numFmt numFmtId="202" formatCode="0.00%"/>
    <x:numFmt numFmtId="203" formatCode="0.00"/>
  </x:numFmts>
  <x:fonts count="6">
    <x:font>
      <x:sz val="11"/>
      <x:name val="Carlito"/>
    </x:font>
    <x:font>
      <x:sz val="13"/>
      <x:name val="B Nazanin"/>
    </x:font>
    <x:font>
      <x:b/>
      <x:sz val="18"/>
      <x:color rgb="FF174B35"/>
      <x:name val="B Nazanin"/>
    </x:font>
    <x:font>
      <x:sz val="13"/>
      <x:color rgb="FF555555"/>
      <x:name val="B Nazanin"/>
    </x:font>
    <x:font>
      <x:b/>
      <x:sz val="13"/>
      <x:color rgb="FFFFFFFF"/>
      <x:name val="B Nazanin"/>
    </x:font>
    <x:font>
      <x:sz val="11"/>
      <x:name val="Times New Roman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EDF5FD"/>
      </x:patternFill>
    </x:fill>
    <x:fill>
      <x:patternFill patternType="solid">
        <x:fgColor rgb="FFE8F0E8"/>
      </x:patternFill>
    </x:fill>
  </x:fills>
  <x:borders count="1">
    <x:border/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right" vertical="center" wrapText="0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4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5" fillId="3" borderId="0" xfId="0" applyNumberFormat="1" applyFont="1" applyFill="1" applyBorder="1" applyAlignment="1">
      <x:alignment horizontal="right" vertical="center" wrapText="1"/>
    </x:xf>
    <x:xf numFmtId="200" fontId="5" fillId="3" borderId="0" xfId="0" applyNumberFormat="1" applyFont="1" applyFill="1" applyBorder="1" applyAlignment="1">
      <x:alignment horizontal="right" vertical="center" wrapText="1"/>
    </x:xf>
    <x:xf numFmtId="201" fontId="5" fillId="3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horizontal="right" vertical="center" wrapText="1"/>
    </x:xf>
    <x:xf numFmtId="201" fontId="5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5" fillId="4" borderId="0" xfId="0" applyNumberFormat="1" applyFont="1" applyFill="1" applyBorder="1" applyAlignment="1">
      <x:alignment horizontal="right" vertical="center" wrapText="1"/>
    </x:xf>
    <x:xf numFmtId="202" fontId="5" fillId="0" borderId="0" xfId="0" applyNumberFormat="1" applyFont="1" applyFill="1" applyBorder="1" applyAlignment="1">
      <x:alignment horizontal="right" vertical="center" wrapText="1"/>
    </x:xf>
    <x:xf numFmtId="202" fontId="5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5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3" fontId="5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183efd8094ffb" /><Relationship Type="http://schemas.openxmlformats.org/officeDocument/2006/relationships/theme" Target="/xl/theme/theme1.xml" Id="Rd3fd7c374c384ae5" /><Relationship Type="http://schemas.openxmlformats.org/officeDocument/2006/relationships/sharedStrings" Target="/xl/sharedStrings.xml" Id="Re99441b34eaa4abc" /><Relationship Type="http://schemas.openxmlformats.org/officeDocument/2006/relationships/worksheet" Target="/xl/worksheets/sheet1.xml" Id="Re807d6aac3e0492d" /><Relationship Type="http://schemas.openxmlformats.org/officeDocument/2006/relationships/worksheet" Target="/xl/worksheets/sheet2.xml" Id="Rcb5b4430036a4833" /><Relationship Type="http://schemas.openxmlformats.org/officeDocument/2006/relationships/worksheet" Target="/xl/worksheets/sheet3.xml" Id="R4a56e9c71cba452a" /><Relationship Type="http://schemas.openxmlformats.org/officeDocument/2006/relationships/worksheet" Target="/xl/worksheets/sheet4.xml" Id="R97c1fb9278dd43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35" hidden="0" customWidth="1"/>
    <x:col min="2" max="2" width="20" hidden="0" customWidth="1"/>
    <x:col min="3" max="3" width="23.75" hidden="0" customWidth="1"/>
    <x:col min="4" max="4" width="66.25" hidden="0" customWidth="1"/>
  </x:cols>
  <x:sheetData>
    <x:row r="1" ht="44" customHeight="1">
      <x:c r="A1" s="6" t="str">
        <x:v>خلاصه گزارش هفتگی کارگاه</x:v>
      </x:c>
      <x:c r="B1" s="4"/>
      <x:c r="C1" s="4"/>
      <x:c r="D1" s="4"/>
    </x:row>
    <x:row r="2" ht="40" customHeight="1">
      <x:c r="A2" s="8" t="str">
        <x:v>مثال آموزشی؛ درصدها فقط ۸ بسته منتخب را پوشش می‌دهند.</x:v>
      </x:c>
      <x:c r="B2" s="4"/>
      <x:c r="C2" s="4"/>
      <x:c r="D2" s="4"/>
    </x:row>
    <x:row r="3" ht="40" customHeight="1">
      <x:c r="A3" s="4"/>
      <x:c r="B3" s="4"/>
      <x:c r="C3" s="4"/>
      <x:c r="D3" s="4"/>
    </x:row>
    <x:row r="4" ht="40" customHeight="1">
      <x:c r="A4" s="4" t="str">
        <x:v>کد پروژه</x:v>
      </x:c>
      <x:c r="B4" s="15" t="str">
        <x:v>MS-DEMO-01</x:v>
      </x:c>
      <x:c r="C4" s="4"/>
      <x:c r="D4" s="4"/>
    </x:row>
    <x:row r="5" ht="40" customHeight="1">
      <x:c r="A5" s="4" t="str">
        <x:v>شماره گزارش</x:v>
      </x:c>
      <x:c r="B5" s="15" t="str">
        <x:v>P04-WKL-20261108-R00</x:v>
      </x:c>
      <x:c r="C5" s="4"/>
      <x:c r="D5" s="4"/>
    </x:row>
    <x:row r="6" ht="40" customHeight="1">
      <x:c r="A6" s="4" t="str">
        <x:v>شروع هفته</x:v>
      </x:c>
      <x:c r="B6" s="22" t="n">
        <x:v>46328</x:v>
      </x:c>
      <x:c r="C6" s="4"/>
      <x:c r="D6" s="4"/>
    </x:row>
    <x:row r="7" ht="40" customHeight="1">
      <x:c r="A7" s="4" t="str">
        <x:v>تاریخ وضعیت / پایان هفته</x:v>
      </x:c>
      <x:c r="B7" s="22" t="n">
        <x:v>46334</x:v>
      </x:c>
      <x:c r="C7" s="4"/>
      <x:c r="D7" s="4"/>
    </x:row>
    <x:row r="8" ht="40" customHeight="1">
      <x:c r="A8" s="4"/>
      <x:c r="B8" s="4"/>
      <x:c r="C8" s="4"/>
      <x:c r="D8" s="4"/>
    </x:row>
    <x:row r="9" ht="58" customHeight="1">
      <x:c r="A9" s="10" t="str">
        <x:v>شاخص</x:v>
      </x:c>
      <x:c r="B9" s="10" t="str">
        <x:v>مقدار</x:v>
      </x:c>
      <x:c r="C9" s="10" t="str">
        <x:v>واحد / دامنه</x:v>
      </x:c>
      <x:c r="D9" s="10" t="str">
        <x:v>توضیح</x:v>
      </x:c>
    </x:row>
    <x:row r="10" ht="64" customHeight="1">
      <x:c r="A10" s="4" t="str">
        <x:v>پیشرفت تجمعی قبلی</x:v>
      </x:c>
      <x:c r="B10" s="19" t="n">
        <x:f>SUMPRODUCT(Progress!C6:C13,Progress!H6:H13)/SUM(Progress!C6:C13)</x:f>
        <x:v>0.41000000000000003</x:v>
      </x:c>
      <x:c r="C10" s="4" t="str">
        <x:v>۸ بسته منتخب</x:v>
      </x:c>
      <x:c r="D10" s="4" t="str">
        <x:v>2026-11-01</x:v>
      </x:c>
    </x:row>
    <x:row r="11" ht="64" customHeight="1">
      <x:c r="A11" s="4" t="str">
        <x:v>پیشرفت تجمعی واقعی</x:v>
      </x:c>
      <x:c r="B11" s="19" t="n">
        <x:f>SUMPRODUCT(Progress!C6:C13,Progress!I6:I13)/SUM(Progress!C6:C13)</x:f>
        <x:v>0.52</x:v>
      </x:c>
      <x:c r="C11" s="4" t="str">
        <x:v>۸ بسته منتخب</x:v>
      </x:c>
      <x:c r="D11" s="4" t="str">
        <x:v>2026-11-08</x:v>
      </x:c>
    </x:row>
    <x:row r="12" ht="64" customHeight="1">
      <x:c r="A12" s="4" t="str">
        <x:v>پیشرفت تجمعی برنامه</x:v>
      </x:c>
      <x:c r="B12" s="19" t="n">
        <x:f>SUMPRODUCT(Progress!C6:C13,Progress!J6:J13)/SUM(Progress!C6:C13)</x:f>
        <x:v>0.5275</x:v>
      </x:c>
      <x:c r="C12" s="4" t="str">
        <x:v>همان دامنه و وزن</x:v>
      </x:c>
      <x:c r="D12" s="4" t="str">
        <x:v>مقدار برنامه باید از مبنای مستقل بیاید</x:v>
      </x:c>
    </x:row>
    <x:row r="13" ht="64" customHeight="1">
      <x:c r="A13" s="4" t="str">
        <x:v>افزایش پیشرفت هفته</x:v>
      </x:c>
      <x:c r="B13" s="25" t="n">
        <x:f>(B11-B10)*100</x:f>
        <x:v>10.999999999999998</x:v>
      </x:c>
      <x:c r="C13" s="4" t="str">
        <x:v>واحد درصد</x:v>
      </x:c>
      <x:c r="D13" s="4" t="str">
        <x:v>تجمعی پایان منهای تجمعی قبلی</x:v>
      </x:c>
    </x:row>
    <x:row r="14" ht="64" customHeight="1">
      <x:c r="A14" s="4" t="str">
        <x:v>انحراف از برنامه</x:v>
      </x:c>
      <x:c r="B14" s="25" t="n">
        <x:f>(B11-B12)*100</x:f>
        <x:v>-0.7499999999999951</x:v>
      </x:c>
      <x:c r="C14" s="4" t="str">
        <x:v>واحد درصد</x:v>
      </x:c>
      <x:c r="D14" s="4" t="str">
        <x:v>واقعی منهای برنامه</x:v>
      </x:c>
    </x:row>
    <x:row r="15" ht="64" customHeight="1">
      <x:c r="A15" s="4" t="str">
        <x:v>نفرساعت مؤثر هفته</x:v>
      </x:c>
      <x:c r="B15" s="25" t="n">
        <x:f>DailyData!G13</x:f>
        <x:v>420</x:v>
      </x:c>
      <x:c r="C15" s="4" t="str">
        <x:v>نفرساعت</x:v>
      </x:c>
      <x:c r="D15" s="4" t="str">
        <x:v>توقف جداست</x:v>
      </x:c>
    </x:row>
    <x:row r="16" ht="64" customHeight="1">
      <x:c r="A16" s="4" t="str">
        <x:v>نفرساعت توقف هفته</x:v>
      </x:c>
      <x:c r="B16" s="25" t="n">
        <x:f>DailyData!H13</x:f>
        <x:v>4</x:v>
      </x:c>
      <x:c r="C16" s="4" t="str">
        <x:v>نفرساعت</x:v>
      </x:c>
      <x:c r="D16" s="4" t="str">
        <x:v>جمع ساعت × نفرات متوقف</x:v>
      </x:c>
    </x:row>
    <x:row r="17" ht="40" customHeight="1">
      <x:c r="A17" s="4"/>
      <x:c r="B17" s="4"/>
      <x:c r="C17" s="4"/>
      <x:c r="D17" s="4"/>
    </x:row>
    <x:row r="18" ht="40" customHeight="1">
      <x:c r="A18" s="4"/>
      <x:c r="B18" s="4"/>
      <x:c r="C18" s="4"/>
      <x:c r="D18" s="4"/>
    </x:row>
    <x:row r="19" ht="40" customHeight="1">
      <x:c r="A19" s="4" t="str">
        <x:v>پایان مبنای برنامه ۳۰ فعالیتی</x:v>
      </x:c>
      <x:c r="B19" s="22" t="n">
        <x:v>46420</x:v>
      </x:c>
      <x:c r="C19" s="4"/>
      <x:c r="D19" s="4"/>
    </x:row>
    <x:row r="20" ht="40" customHeight="1">
      <x:c r="A20" s="4" t="str">
        <x:v>پیش‌بینی پایان برنامه ۳۰ فعالیتی</x:v>
      </x:c>
      <x:c r="B20" s="22" t="n">
        <x:v>46422</x:v>
      </x:c>
      <x:c r="C20" s="4"/>
      <x:c r="D20" s="4"/>
    </x:row>
    <x:row r="21" ht="40" customHeight="1">
      <x:c r="A21" s="4"/>
      <x:c r="B21" s="4"/>
      <x:c r="C21" s="4"/>
      <x:c r="D21" s="4"/>
    </x:row>
    <x:row r="22" ht="40" customHeight="1">
      <x:c r="A22" s="4"/>
      <x:c r="B22" s="4"/>
      <x:c r="C22" s="4"/>
      <x:c r="D22" s="4"/>
    </x:row>
    <x:row r="23" ht="40" customHeight="1">
      <x:c r="A23" s="8" t="str">
        <x:v>وضعیت زمان از فایل زمانبندی ۳۰ فعالیتی است؛ مخرج پیشرفت منتخب را به کل برنامه تعمیم ندهید.</x:v>
      </x:c>
      <x:c r="B23" s="4"/>
      <x:c r="C23" s="4"/>
      <x:c r="D23" s="4"/>
    </x:row>
    <x:row r="24" ht="40" customHeight="1">
      <x:c r="A24" s="4"/>
      <x:c r="B24" s="4"/>
      <x:c r="C24" s="4"/>
      <x:c r="D24" s="4"/>
    </x:row>
    <x:row r="25" ht="40" customHeight="1">
      <x:c r="A25" s="4"/>
      <x:c r="B25" s="4"/>
      <x:c r="C25" s="4"/>
      <x:c r="D25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5" hidden="0" customWidth="1"/>
    <x:col min="2" max="2" width="13.75" hidden="0" customWidth="1"/>
    <x:col min="3" max="3" width="13.75" hidden="0" customWidth="1"/>
    <x:col min="4" max="4" width="13.75" hidden="0" customWidth="1"/>
    <x:col min="5" max="5" width="13.130000114440918" hidden="0" customWidth="1"/>
    <x:col min="6" max="6" width="13.75" hidden="0" customWidth="1"/>
    <x:col min="7" max="7" width="15" hidden="0" customWidth="1"/>
    <x:col min="8" max="8" width="13.75" hidden="0" customWidth="1"/>
    <x:col min="9" max="9" width="28.75" hidden="0" customWidth="1"/>
    <x:col min="10" max="10" width="27.5" hidden="0" customWidth="1"/>
  </x:cols>
  <x:sheetData>
    <x:row r="1" ht="44" customHeight="1">
      <x:c r="A1" s="6" t="str">
        <x:v>داده روزانه گزارش هفتگی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40" customHeight="1">
      <x:c r="A2" s="8" t="str">
        <x:v>روز 2026-11-08 عین سناریوی گزارش روزانه منتشرشده است؛ پنج روز دیگر، داده‌های تکمیلی فرضی آموزشی‌اند. هیچ رسید یا تأیید واقعی ضمیمه نیست.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4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</x:row>
    <x:row r="5" ht="58" customHeight="1">
      <x:c r="A5" s="10" t="str">
        <x:v>تاریخ</x:v>
      </x:c>
      <x:c r="B5" s="10" t="str">
        <x:v>بتن طبقه ۱؛ م۳</x:v>
      </x:c>
      <x:c r="C5" s="10" t="str">
        <x:v>بتن قائم طبقه ۲؛ م۳</x:v>
      </x:c>
      <x:c r="D5" s="10" t="str">
        <x:v>قالب سقف ۲؛ م۲</x:v>
      </x:c>
      <x:c r="E5" s="10" t="str">
        <x:v>آرماتور سقف ۲؛ تن</x:v>
      </x:c>
      <x:c r="F5" s="10" t="str">
        <x:v>دیوار طبقه ۱؛ م۲</x:v>
      </x:c>
      <x:c r="G5" s="10" t="str">
        <x:v>نفرساعت مؤثر</x:v>
      </x:c>
      <x:c r="H5" s="10" t="str">
        <x:v>نفرساعت توقف</x:v>
      </x:c>
      <x:c r="I5" s="10" t="str">
        <x:v>مرجع روزانه</x:v>
      </x:c>
      <x:c r="J5" s="10" t="str">
        <x:v>وضعیت منبع</x:v>
      </x:c>
    </x:row>
    <x:row r="6" ht="58" customHeight="1">
      <x:c r="A6" s="13" t="n">
        <x:v>46328</x:v>
      </x:c>
      <x:c r="B6" s="14" t="n">
        <x:v>20</x:v>
      </x:c>
      <x:c r="C6" s="14" t="n">
        <x:v>0</x:v>
      </x:c>
      <x:c r="D6" s="14" t="n">
        <x:v>0</x:v>
      </x:c>
      <x:c r="E6" s="14" t="n">
        <x:v>0</x:v>
      </x:c>
      <x:c r="F6" s="14" t="n">
        <x:v>0</x:v>
      </x:c>
      <x:c r="G6" s="14" t="n">
        <x:v>56</x:v>
      </x:c>
      <x:c r="H6" s="14" t="n">
        <x:v>0</x:v>
      </x:c>
      <x:c r="I6" s="12" t="str">
        <x:v>P04-DLY-20261102-R00</x:v>
      </x:c>
      <x:c r="J6" s="11" t="str">
        <x:v>تکمیل فرضی آموزشی</x:v>
      </x:c>
    </x:row>
    <x:row r="7" ht="58" customHeight="1">
      <x:c r="A7" s="13" t="n">
        <x:v>46329</x:v>
      </x:c>
      <x:c r="B7" s="14" t="n">
        <x:v>0</x:v>
      </x:c>
      <x:c r="C7" s="14" t="n">
        <x:v>6</x:v>
      </x:c>
      <x:c r="D7" s="14" t="n">
        <x:v>0</x:v>
      </x:c>
      <x:c r="E7" s="14" t="n">
        <x:v>0</x:v>
      </x:c>
      <x:c r="F7" s="14" t="n">
        <x:v>18</x:v>
      </x:c>
      <x:c r="G7" s="14" t="n">
        <x:v>70</x:v>
      </x:c>
      <x:c r="H7" s="14" t="n">
        <x:v>0</x:v>
      </x:c>
      <x:c r="I7" s="12" t="str">
        <x:v>P04-DLY-20261103-R00</x:v>
      </x:c>
      <x:c r="J7" s="11" t="str">
        <x:v>تکمیل فرضی آموزشی</x:v>
      </x:c>
    </x:row>
    <x:row r="8" ht="58" customHeight="1">
      <x:c r="A8" s="13" t="n">
        <x:v>46330</x:v>
      </x:c>
      <x:c r="B8" s="14" t="n">
        <x:v>0</x:v>
      </x:c>
      <x:c r="C8" s="14" t="n">
        <x:v>7</x:v>
      </x:c>
      <x:c r="D8" s="14" t="n">
        <x:v>0</x:v>
      </x:c>
      <x:c r="E8" s="14" t="n">
        <x:v>0</x:v>
      </x:c>
      <x:c r="F8" s="14" t="n">
        <x:v>22</x:v>
      </x:c>
      <x:c r="G8" s="14" t="n">
        <x:v>70</x:v>
      </x:c>
      <x:c r="H8" s="14" t="n">
        <x:v>0</x:v>
      </x:c>
      <x:c r="I8" s="12" t="str">
        <x:v>P04-DLY-20261104-R00</x:v>
      </x:c>
      <x:c r="J8" s="11" t="str">
        <x:v>تکمیل فرضی آموزشی</x:v>
      </x:c>
    </x:row>
    <x:row r="9" ht="58" customHeight="1">
      <x:c r="A9" s="13" t="n">
        <x:v>46331</x:v>
      </x:c>
      <x:c r="B9" s="14" t="n">
        <x:v>0</x:v>
      </x:c>
      <x:c r="C9" s="14" t="n">
        <x:v>7</x:v>
      </x:c>
      <x:c r="D9" s="14" t="n">
        <x:v>0</x:v>
      </x:c>
      <x:c r="E9" s="14" t="n">
        <x:v>0</x:v>
      </x:c>
      <x:c r="F9" s="14" t="n">
        <x:v>24</x:v>
      </x:c>
      <x:c r="G9" s="14" t="n">
        <x:v>70</x:v>
      </x:c>
      <x:c r="H9" s="14" t="n">
        <x:v>0</x:v>
      </x:c>
      <x:c r="I9" s="12" t="str">
        <x:v>P04-DLY-20261105-R00</x:v>
      </x:c>
      <x:c r="J9" s="11" t="str">
        <x:v>تکمیل فرضی آموزشی</x:v>
      </x:c>
    </x:row>
    <x:row r="10" ht="58" customHeight="1">
      <x:c r="A10" s="13" t="n">
        <x:v>46333</x:v>
      </x:c>
      <x:c r="B10" s="14" t="n">
        <x:v>0</x:v>
      </x:c>
      <x:c r="C10" s="14" t="n">
        <x:v>0</x:v>
      </x:c>
      <x:c r="D10" s="14" t="n">
        <x:v>48</x:v>
      </x:c>
      <x:c r="E10" s="14" t="n">
        <x:v>0.6</x:v>
      </x:c>
      <x:c r="F10" s="14" t="n">
        <x:v>26</x:v>
      </x:c>
      <x:c r="G10" s="14" t="n">
        <x:v>77</x:v>
      </x:c>
      <x:c r="H10" s="14" t="n">
        <x:v>0</x:v>
      </x:c>
      <x:c r="I10" s="12" t="str">
        <x:v>P04-DLY-20261107-R00</x:v>
      </x:c>
      <x:c r="J10" s="11" t="str">
        <x:v>تکمیل فرضی آموزشی</x:v>
      </x:c>
    </x:row>
    <x:row r="11" ht="58" customHeight="1">
      <x:c r="A11" s="13" t="n">
        <x:v>46334</x:v>
      </x:c>
      <x:c r="B11" s="14" t="n">
        <x:v>0</x:v>
      </x:c>
      <x:c r="C11" s="14" t="n">
        <x:v>0</x:v>
      </x:c>
      <x:c r="D11" s="14" t="n">
        <x:v>48</x:v>
      </x:c>
      <x:c r="E11" s="14" t="n">
        <x:v>0.6</x:v>
      </x:c>
      <x:c r="F11" s="14" t="n">
        <x:v>30</x:v>
      </x:c>
      <x:c r="G11" s="14" t="n">
        <x:v>77</x:v>
      </x:c>
      <x:c r="H11" s="14" t="n">
        <x:v>4</x:v>
      </x:c>
      <x:c r="I11" s="12" t="str">
        <x:v>P04-DLY-20261108-R00</x:v>
      </x:c>
      <x:c r="J11" s="11" t="str">
        <x:v>عین نمونه منتشرشده</x:v>
      </x:c>
    </x:row>
    <x:row r="12" ht="40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</x:row>
    <x:row r="13" ht="40" customHeight="1">
      <x:c r="A13" s="17" t="str">
        <x:v>جمع هفته</x:v>
      </x:c>
      <x:c r="B13" s="18" t="n">
        <x:f>SUM(B6:B11)</x:f>
        <x:v>20</x:v>
      </x:c>
      <x:c r="C13" s="18" t="n">
        <x:f>SUM(C6:C11)</x:f>
        <x:v>20</x:v>
      </x:c>
      <x:c r="D13" s="18" t="n">
        <x:f>SUM(D6:D11)</x:f>
        <x:v>96</x:v>
      </x:c>
      <x:c r="E13" s="18" t="n">
        <x:f>SUM(E6:E11)</x:f>
        <x:v>1.2</x:v>
      </x:c>
      <x:c r="F13" s="18" t="n">
        <x:f>SUM(F6:F11)</x:f>
        <x:v>120</x:v>
      </x:c>
      <x:c r="G13" s="18" t="n">
        <x:f>SUM(G6:G11)</x:f>
        <x:v>420</x:v>
      </x:c>
      <x:c r="H13" s="18" t="n">
        <x:f>SUM(H6:H11)</x:f>
        <x:v>4</x:v>
      </x:c>
      <x:c r="I13" s="4"/>
      <x:c r="J13" s="4"/>
    </x:row>
    <x:row r="14" ht="4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</x:row>
    <x:row r="15" ht="40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</x:row>
    <x:row r="16" ht="40" customHeight="1">
      <x:c r="A16" s="8" t="str">
        <x:v>مترمربع، تن، مترمکعب و نفرساعت در ستون‌های مستقل جمع می‌شوند. جمع حجم فقط هم‌واحد و هم‌فعالیت است.</x:v>
      </x:c>
      <x:c r="B16" s="4"/>
      <x:c r="C16" s="4"/>
      <x:c r="D16" s="4"/>
      <x:c r="E16" s="4"/>
      <x:c r="F16" s="4"/>
      <x:c r="G16" s="4"/>
      <x:c r="H16" s="4"/>
      <x:c r="I16" s="4"/>
      <x:c r="J16" s="4"/>
    </x:row>
    <x:row r="17" ht="4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</x:row>
    <x:row r="18" ht="4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</x:row>
    <x:row r="19" ht="4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</x:row>
    <x:row r="20" ht="40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</x:row>
    <x:row r="21" ht="40" customHeight="1">
      <x:c r="A21" s="4"/>
      <x:c r="B21" s="4"/>
      <x:c r="C21" s="4"/>
      <x:c r="D21" s="4"/>
      <x:c r="E21" s="4"/>
      <x:c r="F21" s="4"/>
      <x:c r="G21" s="4"/>
      <x:c r="H21" s="4"/>
      <x:c r="I21" s="4"/>
      <x:c r="J21" s="4"/>
    </x:row>
    <x:row r="22" ht="40" customHeight="1">
      <x:c r="A22" s="4"/>
      <x:c r="B22" s="4"/>
      <x:c r="C22" s="4"/>
      <x:c r="D22" s="4"/>
      <x:c r="E22" s="4"/>
      <x:c r="F22" s="4"/>
      <x:c r="G22" s="4"/>
      <x:c r="H22" s="4"/>
      <x:c r="I22" s="4"/>
      <x:c r="J22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1.880000114440918" hidden="0" customWidth="1"/>
    <x:col min="2" max="2" width="30.6299991607666" hidden="0" customWidth="1"/>
    <x:col min="3" max="3" width="11.25" hidden="0" customWidth="1"/>
    <x:col min="4" max="4" width="12.5" hidden="0" customWidth="1"/>
    <x:col min="5" max="5" width="13.75" hidden="0" customWidth="1"/>
    <x:col min="6" max="6" width="13.75" hidden="0" customWidth="1"/>
    <x:col min="7" max="7" width="13.75" hidden="0" customWidth="1"/>
    <x:col min="8" max="8" width="12.5" hidden="0" customWidth="1"/>
    <x:col min="9" max="9" width="12.5" hidden="0" customWidth="1"/>
    <x:col min="10" max="10" width="12.5" hidden="0" customWidth="1"/>
    <x:col min="11" max="11" width="12.5" hidden="0" customWidth="1"/>
  </x:cols>
  <x:sheetData>
    <x:row r="1" ht="44" customHeight="1">
      <x:c r="A1" s="6" t="str">
        <x:v>دامنه منتخب پیشرفت در پایان هفته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40" customHeight="1">
      <x:c r="A2" s="8" t="str">
        <x:v>۸ بسته منتخب از WBS؛ این درصد، پیشرفت کل ساختمان نیست.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</x:row>
    <x:row r="3" ht="4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</x:row>
    <x:row r="4" ht="4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</x:row>
    <x:row r="5" ht="58" customHeight="1">
      <x:c r="A5" s="10" t="str">
        <x:v>کد</x:v>
      </x:c>
      <x:c r="B5" s="10" t="str">
        <x:v>بسته</x:v>
      </x:c>
      <x:c r="C5" s="10" t="str">
        <x:v>وزن</x:v>
      </x:c>
      <x:c r="D5" s="10" t="str">
        <x:v>مقدار کل</x:v>
      </x:c>
      <x:c r="E5" s="10" t="str">
        <x:v>تجمعی قبلی</x:v>
      </x:c>
      <x:c r="F5" s="10" t="str">
        <x:v>تجمعی واقعی</x:v>
      </x:c>
      <x:c r="G5" s="10" t="str">
        <x:v>تجمعی برنامه</x:v>
      </x:c>
      <x:c r="H5" s="10" t="str">
        <x:v>درصد قبلی</x:v>
      </x:c>
      <x:c r="I5" s="10" t="str">
        <x:v>درصد واقعی</x:v>
      </x:c>
      <x:c r="J5" s="10" t="str">
        <x:v>درصد برنامه</x:v>
      </x:c>
      <x:c r="K5" s="10" t="str">
        <x:v>سهم واقعی</x:v>
      </x:c>
    </x:row>
    <x:row r="6" ht="58" customHeight="1">
      <x:c r="A6" s="15" t="str">
        <x:v>1.1.1</x:v>
      </x:c>
      <x:c r="B6" s="4" t="str">
        <x:v>حصار موقت و مسیر دسترسی</x:v>
      </x:c>
      <x:c r="C6" s="20" t="n">
        <x:v>0.05</x:v>
      </x:c>
      <x:c r="D6" s="12" t="n">
        <x:v>100</x:v>
      </x:c>
      <x:c r="E6" s="12" t="n">
        <x:v>100</x:v>
      </x:c>
      <x:c r="F6" s="12" t="n">
        <x:v>100</x:v>
      </x:c>
      <x:c r="G6" s="12" t="n">
        <x:v>100</x:v>
      </x:c>
      <x:c r="H6" s="19" t="n">
        <x:f>E6/D6</x:f>
        <x:v>1</x:v>
      </x:c>
      <x:c r="I6" s="19" t="n">
        <x:f>F6/D6</x:f>
        <x:v>1</x:v>
      </x:c>
      <x:c r="J6" s="19" t="n">
        <x:f>G6/D6</x:f>
        <x:v>1</x:v>
      </x:c>
      <x:c r="K6" s="19" t="n">
        <x:f>C6*I6</x:f>
        <x:v>0.05</x:v>
      </x:c>
    </x:row>
    <x:row r="7" ht="58" customHeight="1">
      <x:c r="A7" s="15" t="str">
        <x:v>1.2.3</x:v>
      </x:c>
      <x:c r="B7" s="4" t="str">
        <x:v>فونداسیون بتنی</x:v>
      </x:c>
      <x:c r="C7" s="20" t="n">
        <x:v>0.2</x:v>
      </x:c>
      <x:c r="D7" s="12" t="n">
        <x:v>120</x:v>
      </x:c>
      <x:c r="E7" s="12" t="n">
        <x:v>120</x:v>
      </x:c>
      <x:c r="F7" s="12" t="n">
        <x:v>120</x:v>
      </x:c>
      <x:c r="G7" s="12" t="n">
        <x:v>120</x:v>
      </x:c>
      <x:c r="H7" s="19" t="n">
        <x:f>E7/D7</x:f>
        <x:v>1</x:v>
      </x:c>
      <x:c r="I7" s="19" t="n">
        <x:f>F7/D7</x:f>
        <x:v>1</x:v>
      </x:c>
      <x:c r="J7" s="19" t="n">
        <x:f>G7/D7</x:f>
        <x:v>1</x:v>
      </x:c>
      <x:c r="K7" s="19" t="n">
        <x:f>C7*I7</x:f>
        <x:v>0.2</x:v>
      </x:c>
    </x:row>
    <x:row r="8" ht="58" customHeight="1">
      <x:c r="A8" s="15" t="str">
        <x:v>1.3.1</x:v>
      </x:c>
      <x:c r="B8" s="4" t="str">
        <x:v>بتن اسکلت طبقه ۱</x:v>
      </x:c>
      <x:c r="C8" s="20" t="n">
        <x:v>0.2</x:v>
      </x:c>
      <x:c r="D8" s="12" t="n">
        <x:v>100</x:v>
      </x:c>
      <x:c r="E8" s="12" t="n">
        <x:v>80</x:v>
      </x:c>
      <x:c r="F8" s="12" t="n">
        <x:f>E8+DailyData!B13</x:f>
        <x:v>100</x:v>
      </x:c>
      <x:c r="G8" s="12" t="n">
        <x:v>100</x:v>
      </x:c>
      <x:c r="H8" s="19" t="n">
        <x:f>E8/D8</x:f>
        <x:v>0.8</x:v>
      </x:c>
      <x:c r="I8" s="19" t="n">
        <x:f>F8/D8</x:f>
        <x:v>1</x:v>
      </x:c>
      <x:c r="J8" s="19" t="n">
        <x:f>G8/D8</x:f>
        <x:v>1</x:v>
      </x:c>
      <x:c r="K8" s="19" t="n">
        <x:f>C8*I8</x:f>
        <x:v>0.2</x:v>
      </x:c>
    </x:row>
    <x:row r="9" ht="58" customHeight="1">
      <x:c r="A9" s="15" t="str">
        <x:v>1.3.2</x:v>
      </x:c>
      <x:c r="B9" s="4" t="str">
        <x:v>بتن اسکلت طبقه ۲</x:v>
      </x:c>
      <x:c r="C9" s="20" t="n">
        <x:v>0.2</x:v>
      </x:c>
      <x:c r="D9" s="12" t="n">
        <x:v>100</x:v>
      </x:c>
      <x:c r="E9" s="12" t="n">
        <x:v>0</x:v>
      </x:c>
      <x:c r="F9" s="12" t="n">
        <x:f>E9+DailyData!C13</x:f>
        <x:v>20</x:v>
      </x:c>
      <x:c r="G9" s="12" t="n">
        <x:v>20</x:v>
      </x:c>
      <x:c r="H9" s="19" t="n">
        <x:f>E9/D9</x:f>
        <x:v>0</x:v>
      </x:c>
      <x:c r="I9" s="19" t="n">
        <x:f>F9/D9</x:f>
        <x:v>0.2</x:v>
      </x:c>
      <x:c r="J9" s="19" t="n">
        <x:f>G9/D9</x:f>
        <x:v>0.2</x:v>
      </x:c>
      <x:c r="K9" s="19" t="n">
        <x:f>C9*I9</x:f>
        <x:v>0.04000000000000001</x:v>
      </x:c>
    </x:row>
    <x:row r="10" ht="58" customHeight="1">
      <x:c r="A10" s="15" t="str">
        <x:v>1.4.1</x:v>
      </x:c>
      <x:c r="B10" s="4" t="str">
        <x:v>دیوارچینی طبقه ۱</x:v>
      </x:c>
      <x:c r="C10" s="20" t="n">
        <x:v>0.1</x:v>
      </x:c>
      <x:c r="D10" s="12" t="n">
        <x:v>400</x:v>
      </x:c>
      <x:c r="E10" s="12" t="n">
        <x:v>0</x:v>
      </x:c>
      <x:c r="F10" s="12" t="n">
        <x:f>E10+DailyData!F13</x:f>
        <x:v>120</x:v>
      </x:c>
      <x:c r="G10" s="12" t="n">
        <x:v>150</x:v>
      </x:c>
      <x:c r="H10" s="19" t="n">
        <x:f>E10/D10</x:f>
        <x:v>0</x:v>
      </x:c>
      <x:c r="I10" s="19" t="n">
        <x:f>F10/D10</x:f>
        <x:v>0.3</x:v>
      </x:c>
      <x:c r="J10" s="19" t="n">
        <x:f>G10/D10</x:f>
        <x:v>0.375</x:v>
      </x:c>
      <x:c r="K10" s="19" t="n">
        <x:f>C10*I10</x:f>
        <x:v>0.03</x:v>
      </x:c>
    </x:row>
    <x:row r="11" ht="58" customHeight="1">
      <x:c r="A11" s="15" t="str">
        <x:v>1.5.1</x:v>
      </x:c>
      <x:c r="B11" s="4" t="str">
        <x:v>لوله‌کشی آب و فاضلاب</x:v>
      </x:c>
      <x:c r="C11" s="20" t="n">
        <x:v>0.1</x:v>
      </x:c>
      <x:c r="D11" s="12" t="n">
        <x:v>200</x:v>
      </x:c>
      <x:c r="E11" s="12" t="n">
        <x:v>0</x:v>
      </x:c>
      <x:c r="F11" s="12" t="n">
        <x:v>0</x:v>
      </x:c>
      <x:c r="G11" s="12" t="n">
        <x:v>0</x:v>
      </x:c>
      <x:c r="H11" s="19" t="n">
        <x:f>E11/D11</x:f>
        <x:v>0</x:v>
      </x:c>
      <x:c r="I11" s="19" t="n">
        <x:f>F11/D11</x:f>
        <x:v>0</x:v>
      </x:c>
      <x:c r="J11" s="19" t="n">
        <x:f>G11/D11</x:f>
        <x:v>0</x:v>
      </x:c>
      <x:c r="K11" s="19" t="n">
        <x:f>C11*I11</x:f>
        <x:v>0</x:v>
      </x:c>
    </x:row>
    <x:row r="12" ht="58" customHeight="1">
      <x:c r="A12" s="15" t="str">
        <x:v>1.6.2</x:v>
      </x:c>
      <x:c r="B12" s="4" t="str">
        <x:v>نازک‌کاری نهایی طبقه ۱</x:v>
      </x:c>
      <x:c r="C12" s="20" t="n">
        <x:v>0.1</x:v>
      </x:c>
      <x:c r="D12" s="12" t="n">
        <x:v>300</x:v>
      </x:c>
      <x:c r="E12" s="12" t="n">
        <x:v>0</x:v>
      </x:c>
      <x:c r="F12" s="12" t="n">
        <x:v>0</x:v>
      </x:c>
      <x:c r="G12" s="12" t="n">
        <x:v>0</x:v>
      </x:c>
      <x:c r="H12" s="19" t="n">
        <x:f>E12/D12</x:f>
        <x:v>0</x:v>
      </x:c>
      <x:c r="I12" s="19" t="n">
        <x:f>F12/D12</x:f>
        <x:v>0</x:v>
      </x:c>
      <x:c r="J12" s="19" t="n">
        <x:f>G12/D12</x:f>
        <x:v>0</x:v>
      </x:c>
      <x:c r="K12" s="19" t="n">
        <x:f>C12*I12</x:f>
        <x:v>0</x:v>
      </x:c>
    </x:row>
    <x:row r="13" ht="58" customHeight="1">
      <x:c r="A13" s="15" t="str">
        <x:v>1.8.3</x:v>
      </x:c>
      <x:c r="B13" s="4" t="str">
        <x:v>مدارک چون‌ساخت و بهره‌برداری</x:v>
      </x:c>
      <x:c r="C13" s="20" t="n">
        <x:v>0.05</x:v>
      </x:c>
      <x:c r="D13" s="12" t="n">
        <x:v>20</x:v>
      </x:c>
      <x:c r="E13" s="12" t="n">
        <x:v>0</x:v>
      </x:c>
      <x:c r="F13" s="12" t="n">
        <x:v>0</x:v>
      </x:c>
      <x:c r="G13" s="12" t="n">
        <x:v>0</x:v>
      </x:c>
      <x:c r="H13" s="19" t="n">
        <x:f>E13/D13</x:f>
        <x:v>0</x:v>
      </x:c>
      <x:c r="I13" s="19" t="n">
        <x:f>F13/D13</x:f>
        <x:v>0</x:v>
      </x:c>
      <x:c r="J13" s="19" t="n">
        <x:f>G13/D13</x:f>
        <x:v>0</x:v>
      </x:c>
      <x:c r="K13" s="19" t="n">
        <x:f>C13*I13</x:f>
        <x:v>0</x:v>
      </x:c>
    </x:row>
    <x:row r="14" ht="40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</x:row>
    <x:row r="15" ht="40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</x:row>
    <x:row r="16" ht="4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</x:row>
    <x:row r="17" ht="4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</x:row>
    <x:row r="18" ht="40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</x:row>
    <x:row r="19" ht="40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4B35"/>
  </x:sheetPr>
  <x:sheetViews>
    <x:sheetView showGridLines="0" workbookViewId="0"/>
  </x:sheetViews>
  <x:sheetFormatPr defaultRowHeight="15"/>
  <x:cols>
    <x:col min="1" max="1" width="13.130000114440918" hidden="0" customWidth="1"/>
    <x:col min="2" max="2" width="31.25" hidden="0" customWidth="1"/>
    <x:col min="3" max="3" width="41.25" hidden="0" customWidth="1"/>
    <x:col min="4" max="4" width="37.5" hidden="0" customWidth="1"/>
    <x:col min="5" max="5" width="27.5" hidden="0" customWidth="1"/>
    <x:col min="6" max="6" width="15.630000114440918" hidden="0" customWidth="1"/>
    <x:col min="7" max="7" width="28.75" hidden="0" customWidth="1"/>
  </x:cols>
  <x:sheetData>
    <x:row r="1" ht="44" customHeight="1">
      <x:c r="A1" s="6" t="str">
        <x:v>موانع و درخواست تصمیم هفته</x:v>
      </x:c>
      <x:c r="B1" s="4"/>
      <x:c r="C1" s="4"/>
      <x:c r="D1" s="4"/>
      <x:c r="E1" s="4"/>
      <x:c r="F1" s="4"/>
      <x:c r="G1" s="4"/>
    </x:row>
    <x:row r="2" ht="40" customHeight="1">
      <x:c r="A2" s="8" t="str">
        <x:v>درخواست تصمیم با تصمیم اتخاذشده متفاوت است؛ نام و امضای واقعی در نمونه وجود ندارد.</x:v>
      </x:c>
      <x:c r="B2" s="4"/>
      <x:c r="C2" s="4"/>
      <x:c r="D2" s="4"/>
      <x:c r="E2" s="4"/>
      <x:c r="F2" s="4"/>
      <x:c r="G2" s="4"/>
    </x:row>
    <x:row r="3" ht="40" customHeight="1">
      <x:c r="A3" s="4"/>
      <x:c r="B3" s="4"/>
      <x:c r="C3" s="4"/>
      <x:c r="D3" s="4"/>
      <x:c r="E3" s="4"/>
      <x:c r="F3" s="4"/>
      <x:c r="G3" s="4"/>
    </x:row>
    <x:row r="4" ht="40" customHeight="1">
      <x:c r="A4" s="4"/>
      <x:c r="B4" s="4"/>
      <x:c r="C4" s="4"/>
      <x:c r="D4" s="4"/>
      <x:c r="E4" s="4"/>
      <x:c r="F4" s="4"/>
      <x:c r="G4" s="4"/>
    </x:row>
    <x:row r="5" ht="58" customHeight="1">
      <x:c r="A5" s="10" t="str">
        <x:v>شناسه</x:v>
      </x:c>
      <x:c r="B5" s="10" t="str">
        <x:v>مانع</x:v>
      </x:c>
      <x:c r="C5" s="10" t="str">
        <x:v>اثر مشاهده‌شده</x:v>
      </x:c>
      <x:c r="D5" s="10" t="str">
        <x:v>اقدام / تصمیم درخواستی</x:v>
      </x:c>
      <x:c r="E5" s="10" t="str">
        <x:v>مالک پیگیری</x:v>
      </x:c>
      <x:c r="F5" s="10" t="str">
        <x:v>موعد</x:v>
      </x:c>
      <x:c r="G5" s="10" t="str">
        <x:v>وضعیت</x:v>
      </x:c>
    </x:row>
    <x:row r="6" ht="135" customHeight="1">
      <x:c r="A6" s="12" t="str">
        <x:v>DEC-01</x:v>
      </x:c>
      <x:c r="B6" s="11" t="str">
        <x:v>پاسخ RFI-004 برای جزئیات سقف طبقه ۲</x:v>
      </x:c>
      <x:c r="C6" s="11" t="str">
        <x:v>۴ نفرساعت توقف ثبت‌شده؛ مقدار کار بدون پاسخ، تکمیل‌شده محسوب نشود.</x:v>
      </x:c>
      <x:c r="D6" s="11" t="str">
        <x:v>پیگیری پاسخ فنی و تعیین تکلیف ادامه کار</x:v>
      </x:c>
      <x:c r="E6" s="11" t="str">
        <x:v>مدیر پروژه / طراح</x:v>
      </x:c>
      <x:c r="F6" s="13" t="n">
        <x:v>46335</x:v>
      </x:c>
      <x:c r="G6" s="11" t="str">
        <x:v>درخواست تصمیم؛ باز</x:v>
      </x:c>
    </x:row>
    <x:row r="7" ht="135" customHeight="1">
      <x:c r="A7" s="12" t="str">
        <x:v>DEC-02</x:v>
      </x:c>
      <x:c r="B7" s="11" t="str">
        <x:v>کفایت مدرک پذیرش حجم اجرا</x:v>
      </x:c>
      <x:c r="C7" s="11" t="str">
        <x:v>پیشرفت دامنه منتخب ۰٫۷۵ واحد درصد زیر برنامه است.</x:v>
      </x:c>
      <x:c r="D7" s="11" t="str">
        <x:v>کنترل برگه‌های اندازه‌گیری و تثبیت نسخه گزارش</x:v>
      </x:c>
      <x:c r="E7" s="11" t="str">
        <x:v>دفتر فنی</x:v>
      </x:c>
      <x:c r="F7" s="13" t="n">
        <x:v>46335</x:v>
      </x:c>
      <x:c r="G7" s="11" t="str">
        <x:v>درخواست بررسی؛ باز</x:v>
      </x:c>
    </x:row>
    <x:row r="8" ht="135" customHeight="1">
      <x:c r="A8" s="12" t="str">
        <x:v>DEC-03</x:v>
      </x:c>
      <x:c r="B8" s="11" t="str">
        <x:v>آمادگی منابع ادامه سقف</x:v>
      </x:c>
      <x:c r="C8" s="11" t="str">
        <x:v>ورود ۱٫۲ تن میلگرد در روز ۸ نوامبر، پیشرفت نصب نیست.</x:v>
      </x:c>
      <x:c r="D8" s="11" t="str">
        <x:v>کنترل موجودی قابل مصرف و برنامه تأمین هفته بعد</x:v>
      </x:c>
      <x:c r="E8" s="11" t="str">
        <x:v>مسئول تدارکات</x:v>
      </x:c>
      <x:c r="F8" s="13" t="n">
        <x:v>46336</x:v>
      </x:c>
      <x:c r="G8" s="11" t="str">
        <x:v>درخواست برنامه؛ باز</x:v>
      </x:c>
    </x:row>
    <x:row r="9" ht="40" customHeight="1">
      <x:c r="A9" s="4"/>
      <x:c r="B9" s="4"/>
      <x:c r="C9" s="4"/>
      <x:c r="D9" s="4"/>
      <x:c r="E9" s="4"/>
      <x:c r="F9" s="4"/>
      <x:c r="G9" s="4"/>
    </x:row>
    <x:row r="10" ht="40" customHeight="1">
      <x:c r="A10" s="4"/>
      <x:c r="B10" s="4"/>
      <x:c r="C10" s="4"/>
      <x:c r="D10" s="4"/>
      <x:c r="E10" s="4"/>
      <x:c r="F10" s="4"/>
      <x:c r="G10" s="4"/>
    </x:row>
    <x:row r="11" ht="40" customHeight="1">
      <x:c r="A11" s="4"/>
      <x:c r="B11" s="4"/>
      <x:c r="C11" s="4"/>
      <x:c r="D11" s="4"/>
      <x:c r="E11" s="4"/>
      <x:c r="F11" s="4"/>
      <x:c r="G11" s="4"/>
    </x:row>
    <x:row r="12" ht="40" customHeight="1">
      <x:c r="A12" s="4"/>
      <x:c r="B12" s="4"/>
      <x:c r="C12" s="4"/>
      <x:c r="D12" s="4"/>
      <x:c r="E12" s="4"/>
      <x:c r="F12" s="4"/>
      <x:c r="G12" s="4"/>
    </x:row>
  </x:sheetData>
  <x:pageMargins left="0.7" right="0.7" top="0.75" bottom="0.75" header="0.3" footer="0.3"/>
</x:worksheet>
</file>